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ugenio\Desktop\EPCINUSE\www.eugeniopc.it\idrmarittimaMATERIALE\ESERC\Esercitazione1Airy\"/>
    </mc:Choice>
  </mc:AlternateContent>
  <bookViews>
    <workbookView xWindow="0" yWindow="120" windowWidth="15600" windowHeight="8475"/>
  </bookViews>
  <sheets>
    <sheet name="ESERCITAZIONE 4" sheetId="8" r:id="rId1"/>
  </sheets>
  <calcPr calcId="152511"/>
</workbook>
</file>

<file path=xl/calcChain.xml><?xml version="1.0" encoding="utf-8"?>
<calcChain xmlns="http://schemas.openxmlformats.org/spreadsheetml/2006/main">
  <c r="L110" i="8" l="1"/>
  <c r="L102" i="8"/>
  <c r="L94" i="8"/>
  <c r="L86" i="8"/>
  <c r="L78" i="8"/>
  <c r="L70" i="8"/>
  <c r="L54" i="8"/>
  <c r="L38" i="8"/>
  <c r="L22" i="8"/>
  <c r="K117" i="8"/>
  <c r="L117" i="8" s="1"/>
  <c r="K116" i="8"/>
  <c r="L116" i="8" s="1"/>
  <c r="K115" i="8"/>
  <c r="L115" i="8" s="1"/>
  <c r="K114" i="8"/>
  <c r="L114" i="8" s="1"/>
  <c r="K113" i="8"/>
  <c r="L113" i="8" s="1"/>
  <c r="K112" i="8"/>
  <c r="L112" i="8" s="1"/>
  <c r="K111" i="8"/>
  <c r="L111" i="8" s="1"/>
  <c r="K110" i="8"/>
  <c r="K109" i="8"/>
  <c r="L109" i="8" s="1"/>
  <c r="K108" i="8"/>
  <c r="L108" i="8" s="1"/>
  <c r="K107" i="8"/>
  <c r="L107" i="8" s="1"/>
  <c r="K106" i="8"/>
  <c r="L106" i="8" s="1"/>
  <c r="K105" i="8"/>
  <c r="L105" i="8" s="1"/>
  <c r="K104" i="8"/>
  <c r="L104" i="8" s="1"/>
  <c r="K103" i="8"/>
  <c r="L103" i="8" s="1"/>
  <c r="K102" i="8"/>
  <c r="K101" i="8"/>
  <c r="L101" i="8" s="1"/>
  <c r="K100" i="8"/>
  <c r="L100" i="8" s="1"/>
  <c r="K99" i="8"/>
  <c r="L99" i="8" s="1"/>
  <c r="K98" i="8"/>
  <c r="L98" i="8" s="1"/>
  <c r="K97" i="8"/>
  <c r="L97" i="8" s="1"/>
  <c r="K96" i="8"/>
  <c r="L96" i="8" s="1"/>
  <c r="K95" i="8"/>
  <c r="L95" i="8" s="1"/>
  <c r="K94" i="8"/>
  <c r="K93" i="8"/>
  <c r="L93" i="8" s="1"/>
  <c r="K92" i="8"/>
  <c r="L92" i="8" s="1"/>
  <c r="K91" i="8"/>
  <c r="L91" i="8" s="1"/>
  <c r="K90" i="8"/>
  <c r="L90" i="8" s="1"/>
  <c r="K89" i="8"/>
  <c r="L89" i="8" s="1"/>
  <c r="K88" i="8"/>
  <c r="L88" i="8" s="1"/>
  <c r="K87" i="8"/>
  <c r="L87" i="8" s="1"/>
  <c r="K86" i="8"/>
  <c r="K85" i="8"/>
  <c r="L85" i="8" s="1"/>
  <c r="K84" i="8"/>
  <c r="L84" i="8" s="1"/>
  <c r="K83" i="8"/>
  <c r="L83" i="8" s="1"/>
  <c r="K82" i="8"/>
  <c r="L82" i="8" s="1"/>
  <c r="K81" i="8"/>
  <c r="L81" i="8" s="1"/>
  <c r="K80" i="8"/>
  <c r="L80" i="8" s="1"/>
  <c r="K79" i="8"/>
  <c r="L79" i="8" s="1"/>
  <c r="K78" i="8"/>
  <c r="K77" i="8"/>
  <c r="L77" i="8" s="1"/>
  <c r="K76" i="8"/>
  <c r="L76" i="8" s="1"/>
  <c r="K75" i="8"/>
  <c r="L75" i="8" s="1"/>
  <c r="K74" i="8"/>
  <c r="L74" i="8" s="1"/>
  <c r="K73" i="8"/>
  <c r="L73" i="8" s="1"/>
  <c r="K72" i="8"/>
  <c r="L72" i="8" s="1"/>
  <c r="K71" i="8"/>
  <c r="L71" i="8" s="1"/>
  <c r="K70" i="8"/>
  <c r="K69" i="8"/>
  <c r="L69" i="8" s="1"/>
  <c r="K68" i="8"/>
  <c r="L68" i="8" s="1"/>
  <c r="K67" i="8"/>
  <c r="L67" i="8" s="1"/>
  <c r="K66" i="8"/>
  <c r="L66" i="8" s="1"/>
  <c r="K65" i="8"/>
  <c r="L65" i="8" s="1"/>
  <c r="K64" i="8"/>
  <c r="L64" i="8" s="1"/>
  <c r="K63" i="8"/>
  <c r="L63" i="8" s="1"/>
  <c r="K62" i="8"/>
  <c r="L62" i="8" s="1"/>
  <c r="K61" i="8"/>
  <c r="L61" i="8" s="1"/>
  <c r="K60" i="8"/>
  <c r="L60" i="8" s="1"/>
  <c r="K59" i="8"/>
  <c r="L59" i="8" s="1"/>
  <c r="K58" i="8"/>
  <c r="L58" i="8" s="1"/>
  <c r="K57" i="8"/>
  <c r="L57" i="8" s="1"/>
  <c r="K56" i="8"/>
  <c r="L56" i="8" s="1"/>
  <c r="K55" i="8"/>
  <c r="L55" i="8" s="1"/>
  <c r="K54" i="8"/>
  <c r="K53" i="8"/>
  <c r="L53" i="8" s="1"/>
  <c r="K52" i="8"/>
  <c r="L52" i="8" s="1"/>
  <c r="K51" i="8"/>
  <c r="L51" i="8" s="1"/>
  <c r="K50" i="8"/>
  <c r="L50" i="8" s="1"/>
  <c r="K49" i="8"/>
  <c r="L49" i="8" s="1"/>
  <c r="K48" i="8"/>
  <c r="L48" i="8" s="1"/>
  <c r="K47" i="8"/>
  <c r="L47" i="8" s="1"/>
  <c r="K46" i="8"/>
  <c r="L46" i="8" s="1"/>
  <c r="K45" i="8"/>
  <c r="L45" i="8" s="1"/>
  <c r="K44" i="8"/>
  <c r="L44" i="8" s="1"/>
  <c r="K43" i="8"/>
  <c r="L43" i="8" s="1"/>
  <c r="K42" i="8"/>
  <c r="L42" i="8" s="1"/>
  <c r="K41" i="8"/>
  <c r="L41" i="8" s="1"/>
  <c r="K40" i="8"/>
  <c r="L40" i="8" s="1"/>
  <c r="K39" i="8"/>
  <c r="L39" i="8" s="1"/>
  <c r="K38" i="8"/>
  <c r="K37" i="8"/>
  <c r="L37" i="8" s="1"/>
  <c r="K36" i="8"/>
  <c r="L36" i="8" s="1"/>
  <c r="K35" i="8"/>
  <c r="L35" i="8" s="1"/>
  <c r="K34" i="8"/>
  <c r="L34" i="8" s="1"/>
  <c r="K33" i="8"/>
  <c r="L33" i="8" s="1"/>
  <c r="K32" i="8"/>
  <c r="L32" i="8" s="1"/>
  <c r="K31" i="8"/>
  <c r="L31" i="8" s="1"/>
  <c r="K30" i="8"/>
  <c r="L30" i="8" s="1"/>
  <c r="K29" i="8"/>
  <c r="L29" i="8" s="1"/>
  <c r="K28" i="8"/>
  <c r="L28" i="8" s="1"/>
  <c r="K27" i="8"/>
  <c r="L27" i="8" s="1"/>
  <c r="K26" i="8"/>
  <c r="L26" i="8" s="1"/>
  <c r="K25" i="8"/>
  <c r="L25" i="8" s="1"/>
  <c r="K24" i="8"/>
  <c r="L24" i="8" s="1"/>
  <c r="K23" i="8"/>
  <c r="L23" i="8" s="1"/>
  <c r="K22" i="8"/>
  <c r="K21" i="8"/>
  <c r="L21" i="8" s="1"/>
  <c r="K20" i="8"/>
  <c r="L20" i="8" s="1"/>
  <c r="K19" i="8"/>
  <c r="L19" i="8" s="1"/>
  <c r="K18" i="8"/>
  <c r="L18" i="8" s="1"/>
  <c r="K17" i="8"/>
  <c r="L17" i="8" s="1"/>
  <c r="K16" i="8"/>
  <c r="L16" i="8" s="1"/>
  <c r="K15" i="8"/>
  <c r="L15" i="8" s="1"/>
  <c r="J17" i="8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J37" i="8" s="1"/>
  <c r="J38" i="8" s="1"/>
  <c r="J39" i="8" s="1"/>
  <c r="J40" i="8" s="1"/>
  <c r="J41" i="8" s="1"/>
  <c r="J42" i="8" s="1"/>
  <c r="J43" i="8" s="1"/>
  <c r="J44" i="8" s="1"/>
  <c r="J45" i="8" s="1"/>
  <c r="J46" i="8" s="1"/>
  <c r="J47" i="8" s="1"/>
  <c r="J48" i="8" s="1"/>
  <c r="J49" i="8" s="1"/>
  <c r="J50" i="8" s="1"/>
  <c r="J51" i="8" s="1"/>
  <c r="J52" i="8" s="1"/>
  <c r="J53" i="8" s="1"/>
  <c r="J54" i="8" s="1"/>
  <c r="J55" i="8" s="1"/>
  <c r="J56" i="8" s="1"/>
  <c r="J57" i="8" s="1"/>
  <c r="J58" i="8" s="1"/>
  <c r="J59" i="8" s="1"/>
  <c r="J60" i="8" s="1"/>
  <c r="J61" i="8" s="1"/>
  <c r="J62" i="8" s="1"/>
  <c r="J63" i="8" s="1"/>
  <c r="J64" i="8" s="1"/>
  <c r="J65" i="8" s="1"/>
  <c r="J66" i="8" s="1"/>
  <c r="J67" i="8" s="1"/>
  <c r="J68" i="8" s="1"/>
  <c r="J69" i="8" s="1"/>
  <c r="J70" i="8" s="1"/>
  <c r="J71" i="8" s="1"/>
  <c r="J72" i="8" s="1"/>
  <c r="J73" i="8" s="1"/>
  <c r="J74" i="8" s="1"/>
  <c r="J75" i="8" s="1"/>
  <c r="J76" i="8" s="1"/>
  <c r="J77" i="8" s="1"/>
  <c r="J78" i="8" s="1"/>
  <c r="J79" i="8" s="1"/>
  <c r="J80" i="8" s="1"/>
  <c r="J81" i="8" s="1"/>
  <c r="J82" i="8" s="1"/>
  <c r="J83" i="8" s="1"/>
  <c r="J84" i="8" s="1"/>
  <c r="J85" i="8" s="1"/>
  <c r="J86" i="8" s="1"/>
  <c r="J87" i="8" s="1"/>
  <c r="J88" i="8" s="1"/>
  <c r="J89" i="8" s="1"/>
  <c r="J90" i="8" s="1"/>
  <c r="J91" i="8" s="1"/>
  <c r="J92" i="8" s="1"/>
  <c r="J93" i="8" s="1"/>
  <c r="J94" i="8" s="1"/>
  <c r="J95" i="8" s="1"/>
  <c r="J96" i="8" s="1"/>
  <c r="J97" i="8" s="1"/>
  <c r="J98" i="8" s="1"/>
  <c r="J99" i="8" s="1"/>
  <c r="J100" i="8" s="1"/>
  <c r="J101" i="8" s="1"/>
  <c r="J102" i="8" s="1"/>
  <c r="J103" i="8" s="1"/>
  <c r="J104" i="8" s="1"/>
  <c r="J105" i="8" s="1"/>
  <c r="J106" i="8" s="1"/>
  <c r="J107" i="8" s="1"/>
  <c r="J108" i="8" s="1"/>
  <c r="J109" i="8" s="1"/>
  <c r="J110" i="8" s="1"/>
  <c r="J111" i="8" s="1"/>
  <c r="J112" i="8" s="1"/>
  <c r="J113" i="8" s="1"/>
  <c r="J114" i="8" s="1"/>
  <c r="J115" i="8" s="1"/>
  <c r="J116" i="8" s="1"/>
  <c r="J117" i="8" s="1"/>
  <c r="J16" i="8"/>
  <c r="C19" i="8"/>
  <c r="E18" i="8"/>
  <c r="N16" i="8" l="1"/>
  <c r="M16" i="8"/>
  <c r="M15" i="8"/>
  <c r="N17" i="8" l="1"/>
  <c r="M17" i="8"/>
  <c r="M18" i="8"/>
  <c r="N18" i="8"/>
  <c r="N15" i="8"/>
  <c r="N19" i="8" l="1"/>
  <c r="M19" i="8"/>
  <c r="M20" i="8" l="1"/>
  <c r="N20" i="8"/>
  <c r="N21" i="8" l="1"/>
  <c r="M21" i="8"/>
  <c r="N22" i="8" l="1"/>
  <c r="M22" i="8"/>
  <c r="N23" i="8" l="1"/>
  <c r="M23" i="8"/>
  <c r="N24" i="8" l="1"/>
  <c r="M24" i="8"/>
  <c r="N25" i="8" l="1"/>
  <c r="M25" i="8"/>
  <c r="M26" i="8" l="1"/>
  <c r="N26" i="8"/>
  <c r="N27" i="8" l="1"/>
  <c r="M27" i="8"/>
  <c r="N28" i="8" l="1"/>
  <c r="M28" i="8"/>
  <c r="N29" i="8" l="1"/>
  <c r="M29" i="8"/>
  <c r="N30" i="8" l="1"/>
  <c r="M30" i="8"/>
  <c r="N31" i="8" l="1"/>
  <c r="M31" i="8"/>
  <c r="N32" i="8" l="1"/>
  <c r="M32" i="8"/>
  <c r="N33" i="8" l="1"/>
  <c r="M33" i="8"/>
  <c r="N34" i="8" l="1"/>
  <c r="M34" i="8"/>
  <c r="N35" i="8" l="1"/>
  <c r="M35" i="8"/>
  <c r="M36" i="8" l="1"/>
  <c r="N36" i="8"/>
  <c r="N37" i="8" l="1"/>
  <c r="M37" i="8"/>
  <c r="N38" i="8" l="1"/>
  <c r="M38" i="8"/>
  <c r="N39" i="8" l="1"/>
  <c r="M39" i="8"/>
  <c r="N40" i="8" l="1"/>
  <c r="M40" i="8"/>
  <c r="N41" i="8" l="1"/>
  <c r="M41" i="8"/>
  <c r="N42" i="8" l="1"/>
  <c r="M42" i="8"/>
  <c r="N43" i="8" l="1"/>
  <c r="M43" i="8"/>
  <c r="N44" i="8" l="1"/>
  <c r="M44" i="8"/>
  <c r="N45" i="8" l="1"/>
  <c r="M45" i="8"/>
  <c r="N46" i="8" l="1"/>
  <c r="M46" i="8"/>
  <c r="N47" i="8" l="1"/>
  <c r="M47" i="8"/>
  <c r="M48" i="8" l="1"/>
  <c r="N48" i="8"/>
  <c r="N49" i="8" l="1"/>
  <c r="M49" i="8"/>
  <c r="N50" i="8" l="1"/>
  <c r="M50" i="8"/>
  <c r="N51" i="8" l="1"/>
  <c r="M51" i="8"/>
  <c r="N52" i="8" l="1"/>
  <c r="M52" i="8"/>
  <c r="N53" i="8" l="1"/>
  <c r="M53" i="8"/>
  <c r="N54" i="8" l="1"/>
  <c r="M54" i="8"/>
  <c r="N55" i="8" l="1"/>
  <c r="M55" i="8"/>
  <c r="N56" i="8" l="1"/>
  <c r="M56" i="8"/>
  <c r="N57" i="8" l="1"/>
  <c r="M57" i="8"/>
  <c r="N58" i="8" l="1"/>
  <c r="M58" i="8"/>
  <c r="N59" i="8" l="1"/>
  <c r="M59" i="8"/>
  <c r="N60" i="8" l="1"/>
  <c r="M60" i="8"/>
  <c r="N61" i="8" l="1"/>
  <c r="M61" i="8"/>
  <c r="N62" i="8" l="1"/>
  <c r="M62" i="8"/>
  <c r="N63" i="8" l="1"/>
  <c r="M63" i="8"/>
  <c r="M64" i="8" l="1"/>
  <c r="N64" i="8"/>
  <c r="N65" i="8" l="1"/>
  <c r="M65" i="8"/>
  <c r="N66" i="8" l="1"/>
  <c r="M66" i="8"/>
  <c r="N67" i="8" l="1"/>
  <c r="M67" i="8"/>
  <c r="M68" i="8" l="1"/>
  <c r="N68" i="8"/>
  <c r="N69" i="8" l="1"/>
  <c r="M69" i="8"/>
  <c r="N70" i="8" l="1"/>
  <c r="M70" i="8"/>
  <c r="N71" i="8" l="1"/>
  <c r="M71" i="8"/>
  <c r="N72" i="8" l="1"/>
  <c r="M72" i="8"/>
  <c r="N73" i="8" l="1"/>
  <c r="M73" i="8"/>
  <c r="N74" i="8" l="1"/>
  <c r="M74" i="8"/>
  <c r="N75" i="8" l="1"/>
  <c r="M75" i="8"/>
  <c r="N76" i="8" l="1"/>
  <c r="M76" i="8"/>
  <c r="N77" i="8" l="1"/>
  <c r="M77" i="8"/>
  <c r="N78" i="8" l="1"/>
  <c r="M78" i="8"/>
  <c r="N79" i="8" l="1"/>
  <c r="M79" i="8"/>
  <c r="M80" i="8" l="1"/>
  <c r="N80" i="8"/>
  <c r="N81" i="8" l="1"/>
  <c r="M81" i="8"/>
  <c r="N82" i="8" l="1"/>
  <c r="M82" i="8"/>
  <c r="N83" i="8" l="1"/>
  <c r="M83" i="8"/>
  <c r="M84" i="8" l="1"/>
  <c r="N84" i="8"/>
  <c r="M85" i="8" l="1"/>
  <c r="N85" i="8"/>
  <c r="N86" i="8" l="1"/>
  <c r="M86" i="8"/>
  <c r="N87" i="8" l="1"/>
  <c r="M87" i="8"/>
  <c r="N88" i="8" l="1"/>
  <c r="M88" i="8"/>
  <c r="M89" i="8" l="1"/>
  <c r="N89" i="8"/>
  <c r="N90" i="8" l="1"/>
  <c r="M90" i="8"/>
  <c r="N91" i="8" l="1"/>
  <c r="M91" i="8"/>
  <c r="N92" i="8" l="1"/>
  <c r="M92" i="8"/>
  <c r="M93" i="8" l="1"/>
  <c r="N93" i="8"/>
  <c r="N94" i="8" l="1"/>
  <c r="M94" i="8"/>
  <c r="N95" i="8" l="1"/>
  <c r="M95" i="8"/>
  <c r="M96" i="8" l="1"/>
  <c r="N96" i="8"/>
  <c r="M97" i="8" l="1"/>
  <c r="N97" i="8"/>
  <c r="N98" i="8" l="1"/>
  <c r="M98" i="8"/>
  <c r="N99" i="8" l="1"/>
  <c r="M99" i="8"/>
  <c r="N100" i="8" l="1"/>
  <c r="M100" i="8"/>
  <c r="M101" i="8" l="1"/>
  <c r="N101" i="8"/>
  <c r="N102" i="8" l="1"/>
  <c r="M102" i="8"/>
  <c r="N103" i="8" l="1"/>
  <c r="M103" i="8"/>
  <c r="N104" i="8" l="1"/>
  <c r="M104" i="8"/>
  <c r="M105" i="8" l="1"/>
  <c r="N105" i="8"/>
  <c r="N106" i="8" l="1"/>
  <c r="M106" i="8"/>
  <c r="N107" i="8" l="1"/>
  <c r="M107" i="8"/>
  <c r="N108" i="8" l="1"/>
  <c r="M108" i="8"/>
  <c r="M109" i="8" l="1"/>
  <c r="N109" i="8"/>
  <c r="N110" i="8" l="1"/>
  <c r="M110" i="8"/>
  <c r="N111" i="8" l="1"/>
  <c r="M111" i="8"/>
  <c r="N112" i="8" l="1"/>
  <c r="M112" i="8"/>
  <c r="M113" i="8" l="1"/>
  <c r="N113" i="8"/>
  <c r="N114" i="8" l="1"/>
  <c r="M114" i="8"/>
  <c r="N115" i="8" l="1"/>
  <c r="M115" i="8"/>
  <c r="M116" i="8" l="1"/>
  <c r="N116" i="8"/>
  <c r="M117" i="8" l="1"/>
  <c r="N117" i="8"/>
</calcChain>
</file>

<file path=xl/sharedStrings.xml><?xml version="1.0" encoding="utf-8"?>
<sst xmlns="http://schemas.openxmlformats.org/spreadsheetml/2006/main" count="25" uniqueCount="24">
  <si>
    <t>T=</t>
  </si>
  <si>
    <t>L</t>
  </si>
  <si>
    <t>DATI</t>
  </si>
  <si>
    <t>s=</t>
  </si>
  <si>
    <t>z</t>
  </si>
  <si>
    <t>Vx</t>
  </si>
  <si>
    <t>H=</t>
  </si>
  <si>
    <t>K=</t>
  </si>
  <si>
    <t xml:space="preserve">alla profondità (z= -1 , -2, -5, -… a scelta) di un palo fisso su un fondale con h=100, 15, 4 . </t>
  </si>
  <si>
    <t>Utilizzare qualcuna delle onde considerate negli esercizi precedenti</t>
  </si>
  <si>
    <t>t</t>
  </si>
  <si>
    <t>Ax</t>
  </si>
  <si>
    <t>h=</t>
  </si>
  <si>
    <t>OSS:</t>
  </si>
  <si>
    <t>Diametro palo=   0,4</t>
  </si>
  <si>
    <t xml:space="preserve"> poiché vogliamo i valori delle V e delle A al variare del tempo</t>
  </si>
  <si>
    <t>Cd=</t>
  </si>
  <si>
    <t>Cm=</t>
  </si>
  <si>
    <r>
      <t>F</t>
    </r>
    <r>
      <rPr>
        <vertAlign val="subscript"/>
        <sz val="10"/>
        <color theme="1"/>
        <rFont val="Times New Roman"/>
        <family val="1"/>
      </rPr>
      <t>K</t>
    </r>
    <r>
      <rPr>
        <sz val="10"/>
        <color theme="1"/>
        <rFont val="Times New Roman"/>
        <family val="1"/>
      </rPr>
      <t>=Forza di Froude Krylov</t>
    </r>
  </si>
  <si>
    <t>Fm=Forza di massa idrodinamica</t>
  </si>
  <si>
    <r>
      <t>F</t>
    </r>
    <r>
      <rPr>
        <vertAlign val="subscript"/>
        <sz val="11"/>
        <color theme="1"/>
        <rFont val="Calibri"/>
        <family val="2"/>
        <scheme val="minor"/>
      </rPr>
      <t>m</t>
    </r>
  </si>
  <si>
    <t xml:space="preserve">Calcolare l’andamento temporale delle spinte orizzontali sulla sezione lunga un metro </t>
  </si>
  <si>
    <t>in questo caso non possiamo eliminare il termine sinusoidale</t>
  </si>
  <si>
    <r>
      <t>F</t>
    </r>
    <r>
      <rPr>
        <vertAlign val="subscript"/>
        <sz val="11"/>
        <color theme="1"/>
        <rFont val="Calibri"/>
        <family val="2"/>
        <scheme val="minor"/>
      </rPr>
      <t>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</si>
</sst>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3" tint="-0.24997711111789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2" xfId="0" applyFill="1" applyBorder="1"/>
    <xf numFmtId="0" fontId="0" fillId="5" borderId="3" xfId="0" applyFill="1" applyBorder="1"/>
    <xf numFmtId="0" fontId="0" fillId="2" borderId="3" xfId="0" applyFill="1" applyBorder="1"/>
    <xf numFmtId="0" fontId="0" fillId="4" borderId="3" xfId="0" applyFill="1" applyBorder="1"/>
    <xf numFmtId="0" fontId="0" fillId="6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2" fillId="0" borderId="0" xfId="0" applyFont="1"/>
    <xf numFmtId="0" fontId="0" fillId="7" borderId="0" xfId="0" applyFill="1"/>
    <xf numFmtId="0" fontId="0" fillId="8" borderId="0" xfId="0" applyFill="1"/>
    <xf numFmtId="0" fontId="0" fillId="2" borderId="1" xfId="0" applyFill="1" applyBorder="1"/>
    <xf numFmtId="0" fontId="5" fillId="0" borderId="0" xfId="0" applyFont="1"/>
    <xf numFmtId="0" fontId="0" fillId="0" borderId="6" xfId="0" applyFill="1" applyBorder="1"/>
    <xf numFmtId="0" fontId="5" fillId="0" borderId="7" xfId="0" applyFont="1" applyFill="1" applyBorder="1"/>
    <xf numFmtId="0" fontId="6" fillId="4" borderId="3" xfId="0" applyFont="1" applyFill="1" applyBorder="1"/>
    <xf numFmtId="0" fontId="4" fillId="4" borderId="3" xfId="0" applyFon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56036745406839E-2"/>
          <c:y val="0.1568292505103529"/>
          <c:w val="0.86987729658792656"/>
          <c:h val="0.79224482356372117"/>
        </c:manualLayout>
      </c:layout>
      <c:scatterChart>
        <c:scatterStyle val="smoothMarker"/>
        <c:varyColors val="0"/>
        <c:ser>
          <c:idx val="0"/>
          <c:order val="0"/>
          <c:tx>
            <c:v>Fd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'ESERCITAZIONE 4'!$J$15:$J$117</c:f>
              <c:numCache>
                <c:formatCode>General</c:formatCode>
                <c:ptCount val="103"/>
                <c:pt idx="0">
                  <c:v>1</c:v>
                </c:pt>
                <c:pt idx="1">
                  <c:v>1.2</c:v>
                </c:pt>
                <c:pt idx="2">
                  <c:v>1.4</c:v>
                </c:pt>
                <c:pt idx="3">
                  <c:v>1.5999999999999999</c:v>
                </c:pt>
                <c:pt idx="4">
                  <c:v>1.7999999999999998</c:v>
                </c:pt>
                <c:pt idx="5">
                  <c:v>1.9999999999999998</c:v>
                </c:pt>
                <c:pt idx="6">
                  <c:v>2.1999999999999997</c:v>
                </c:pt>
                <c:pt idx="7">
                  <c:v>2.4</c:v>
                </c:pt>
                <c:pt idx="8">
                  <c:v>2.6</c:v>
                </c:pt>
                <c:pt idx="9">
                  <c:v>2.8000000000000003</c:v>
                </c:pt>
                <c:pt idx="10">
                  <c:v>3.0000000000000004</c:v>
                </c:pt>
                <c:pt idx="11">
                  <c:v>3.2000000000000006</c:v>
                </c:pt>
                <c:pt idx="12">
                  <c:v>3.4000000000000008</c:v>
                </c:pt>
                <c:pt idx="13">
                  <c:v>3.600000000000001</c:v>
                </c:pt>
                <c:pt idx="14">
                  <c:v>3.8000000000000012</c:v>
                </c:pt>
                <c:pt idx="15">
                  <c:v>4.0000000000000009</c:v>
                </c:pt>
                <c:pt idx="16">
                  <c:v>4.2000000000000011</c:v>
                </c:pt>
                <c:pt idx="17">
                  <c:v>4.4000000000000012</c:v>
                </c:pt>
                <c:pt idx="18">
                  <c:v>4.6000000000000014</c:v>
                </c:pt>
                <c:pt idx="19">
                  <c:v>4.8000000000000016</c:v>
                </c:pt>
                <c:pt idx="20">
                  <c:v>5.0000000000000018</c:v>
                </c:pt>
                <c:pt idx="21">
                  <c:v>5.200000000000002</c:v>
                </c:pt>
                <c:pt idx="22">
                  <c:v>5.4000000000000021</c:v>
                </c:pt>
                <c:pt idx="23">
                  <c:v>5.6000000000000023</c:v>
                </c:pt>
                <c:pt idx="24">
                  <c:v>5.8000000000000025</c:v>
                </c:pt>
                <c:pt idx="25">
                  <c:v>6.0000000000000027</c:v>
                </c:pt>
                <c:pt idx="26">
                  <c:v>6.2000000000000028</c:v>
                </c:pt>
                <c:pt idx="27">
                  <c:v>6.400000000000003</c:v>
                </c:pt>
                <c:pt idx="28">
                  <c:v>6.6000000000000032</c:v>
                </c:pt>
                <c:pt idx="29">
                  <c:v>6.8000000000000034</c:v>
                </c:pt>
                <c:pt idx="30">
                  <c:v>7.0000000000000036</c:v>
                </c:pt>
                <c:pt idx="31">
                  <c:v>7.2000000000000037</c:v>
                </c:pt>
                <c:pt idx="32">
                  <c:v>7.4000000000000039</c:v>
                </c:pt>
                <c:pt idx="33">
                  <c:v>7.6000000000000041</c:v>
                </c:pt>
                <c:pt idx="34">
                  <c:v>7.8000000000000043</c:v>
                </c:pt>
                <c:pt idx="35">
                  <c:v>8.0000000000000036</c:v>
                </c:pt>
                <c:pt idx="36">
                  <c:v>8.2000000000000028</c:v>
                </c:pt>
                <c:pt idx="37">
                  <c:v>8.4000000000000021</c:v>
                </c:pt>
                <c:pt idx="38">
                  <c:v>8.6000000000000014</c:v>
                </c:pt>
                <c:pt idx="39">
                  <c:v>8.8000000000000007</c:v>
                </c:pt>
                <c:pt idx="40">
                  <c:v>9</c:v>
                </c:pt>
                <c:pt idx="41">
                  <c:v>9.1999999999999993</c:v>
                </c:pt>
                <c:pt idx="42">
                  <c:v>9.3999999999999986</c:v>
                </c:pt>
                <c:pt idx="43">
                  <c:v>9.5999999999999979</c:v>
                </c:pt>
                <c:pt idx="44">
                  <c:v>9.7999999999999972</c:v>
                </c:pt>
                <c:pt idx="45">
                  <c:v>9.9999999999999964</c:v>
                </c:pt>
                <c:pt idx="46">
                  <c:v>10.199999999999996</c:v>
                </c:pt>
                <c:pt idx="47">
                  <c:v>10.399999999999995</c:v>
                </c:pt>
                <c:pt idx="48">
                  <c:v>10.599999999999994</c:v>
                </c:pt>
                <c:pt idx="49">
                  <c:v>10.799999999999994</c:v>
                </c:pt>
                <c:pt idx="50">
                  <c:v>10.999999999999993</c:v>
                </c:pt>
                <c:pt idx="51">
                  <c:v>11.199999999999992</c:v>
                </c:pt>
                <c:pt idx="52">
                  <c:v>11.399999999999991</c:v>
                </c:pt>
                <c:pt idx="53">
                  <c:v>11.599999999999991</c:v>
                </c:pt>
                <c:pt idx="54">
                  <c:v>11.79999999999999</c:v>
                </c:pt>
                <c:pt idx="55">
                  <c:v>11.999999999999989</c:v>
                </c:pt>
                <c:pt idx="56">
                  <c:v>12.199999999999989</c:v>
                </c:pt>
                <c:pt idx="57">
                  <c:v>12.399999999999988</c:v>
                </c:pt>
                <c:pt idx="58">
                  <c:v>12.599999999999987</c:v>
                </c:pt>
                <c:pt idx="59">
                  <c:v>12.799999999999986</c:v>
                </c:pt>
                <c:pt idx="60">
                  <c:v>12.999999999999986</c:v>
                </c:pt>
                <c:pt idx="61">
                  <c:v>13.199999999999985</c:v>
                </c:pt>
                <c:pt idx="62">
                  <c:v>13.399999999999984</c:v>
                </c:pt>
                <c:pt idx="63">
                  <c:v>13.599999999999984</c:v>
                </c:pt>
                <c:pt idx="64">
                  <c:v>13.799999999999983</c:v>
                </c:pt>
                <c:pt idx="65">
                  <c:v>13.999999999999982</c:v>
                </c:pt>
                <c:pt idx="66">
                  <c:v>14.199999999999982</c:v>
                </c:pt>
                <c:pt idx="67">
                  <c:v>14.399999999999981</c:v>
                </c:pt>
                <c:pt idx="68">
                  <c:v>14.59999999999998</c:v>
                </c:pt>
                <c:pt idx="69">
                  <c:v>14.799999999999979</c:v>
                </c:pt>
                <c:pt idx="70">
                  <c:v>14.999999999999979</c:v>
                </c:pt>
                <c:pt idx="71">
                  <c:v>15.199999999999978</c:v>
                </c:pt>
                <c:pt idx="72">
                  <c:v>15.399999999999977</c:v>
                </c:pt>
                <c:pt idx="73">
                  <c:v>15.599999999999977</c:v>
                </c:pt>
                <c:pt idx="74">
                  <c:v>15.799999999999976</c:v>
                </c:pt>
                <c:pt idx="75">
                  <c:v>15.999999999999975</c:v>
                </c:pt>
                <c:pt idx="76">
                  <c:v>16.199999999999974</c:v>
                </c:pt>
                <c:pt idx="77">
                  <c:v>16.399999999999974</c:v>
                </c:pt>
                <c:pt idx="78">
                  <c:v>16.599999999999973</c:v>
                </c:pt>
                <c:pt idx="79">
                  <c:v>16.799999999999972</c:v>
                </c:pt>
                <c:pt idx="80">
                  <c:v>16.999999999999972</c:v>
                </c:pt>
                <c:pt idx="81">
                  <c:v>17.199999999999971</c:v>
                </c:pt>
                <c:pt idx="82">
                  <c:v>17.39999999999997</c:v>
                </c:pt>
                <c:pt idx="83">
                  <c:v>17.599999999999969</c:v>
                </c:pt>
                <c:pt idx="84">
                  <c:v>17.799999999999969</c:v>
                </c:pt>
                <c:pt idx="85">
                  <c:v>17.999999999999968</c:v>
                </c:pt>
                <c:pt idx="86">
                  <c:v>18.199999999999967</c:v>
                </c:pt>
                <c:pt idx="87">
                  <c:v>18.399999999999967</c:v>
                </c:pt>
                <c:pt idx="88">
                  <c:v>18.599999999999966</c:v>
                </c:pt>
                <c:pt idx="89">
                  <c:v>18.799999999999965</c:v>
                </c:pt>
                <c:pt idx="90">
                  <c:v>18.999999999999964</c:v>
                </c:pt>
                <c:pt idx="91">
                  <c:v>19.199999999999964</c:v>
                </c:pt>
                <c:pt idx="92">
                  <c:v>19.399999999999963</c:v>
                </c:pt>
                <c:pt idx="93">
                  <c:v>19.599999999999962</c:v>
                </c:pt>
                <c:pt idx="94">
                  <c:v>19.799999999999962</c:v>
                </c:pt>
                <c:pt idx="95">
                  <c:v>19.999999999999961</c:v>
                </c:pt>
                <c:pt idx="96">
                  <c:v>20.19999999999996</c:v>
                </c:pt>
                <c:pt idx="97">
                  <c:v>20.399999999999959</c:v>
                </c:pt>
                <c:pt idx="98">
                  <c:v>20.599999999999959</c:v>
                </c:pt>
                <c:pt idx="99">
                  <c:v>20.799999999999958</c:v>
                </c:pt>
                <c:pt idx="100">
                  <c:v>20.999999999999957</c:v>
                </c:pt>
                <c:pt idx="101">
                  <c:v>21.199999999999957</c:v>
                </c:pt>
                <c:pt idx="102">
                  <c:v>21.399999999999956</c:v>
                </c:pt>
              </c:numCache>
            </c:numRef>
          </c:xVal>
          <c:yVal>
            <c:numRef>
              <c:f>'ESERCITAZIONE 4'!$M$15:$M$117</c:f>
              <c:numCache>
                <c:formatCode>General</c:formatCode>
                <c:ptCount val="103"/>
                <c:pt idx="0">
                  <c:v>32.452292933588616</c:v>
                </c:pt>
                <c:pt idx="1">
                  <c:v>26.354724654534202</c:v>
                </c:pt>
                <c:pt idx="2">
                  <c:v>20.158302716420661</c:v>
                </c:pt>
                <c:pt idx="3">
                  <c:v>14.251978514421456</c:v>
                </c:pt>
                <c:pt idx="4">
                  <c:v>9.006493915642837</c:v>
                </c:pt>
                <c:pt idx="5">
                  <c:v>4.7511096730536391</c:v>
                </c:pt>
                <c:pt idx="6">
                  <c:v>1.752937622272023</c:v>
                </c:pt>
                <c:pt idx="7">
                  <c:v>0.20017398585488849</c:v>
                </c:pt>
                <c:pt idx="8">
                  <c:v>-0.19028623596454725</c:v>
                </c:pt>
                <c:pt idx="9">
                  <c:v>-1.7238950298372901</c:v>
                </c:pt>
                <c:pt idx="10">
                  <c:v>-4.7047352509293123</c:v>
                </c:pt>
                <c:pt idx="11">
                  <c:v>-8.945698601199835</c:v>
                </c:pt>
                <c:pt idx="12">
                  <c:v>-14.180578449073144</c:v>
                </c:pt>
                <c:pt idx="13">
                  <c:v>-20.080779705200641</c:v>
                </c:pt>
                <c:pt idx="14">
                  <c:v>-26.275944841754995</c:v>
                </c:pt>
                <c:pt idx="15">
                  <c:v>-32.377201353400253</c:v>
                </c:pt>
                <c:pt idx="16">
                  <c:v>-38.00157140934688</c:v>
                </c:pt>
                <c:pt idx="17">
                  <c:v>-42.796011494792111</c:v>
                </c:pt>
                <c:pt idx="18">
                  <c:v>-46.459573065732016</c:v>
                </c:pt>
                <c:pt idx="19">
                  <c:v>-48.762293185724793</c:v>
                </c:pt>
                <c:pt idx="20">
                  <c:v>-49.559629373268955</c:v>
                </c:pt>
                <c:pt idx="21">
                  <c:v>-48.801532579790177</c:v>
                </c:pt>
                <c:pt idx="22">
                  <c:v>-46.535588784494706</c:v>
                </c:pt>
                <c:pt idx="23">
                  <c:v>-42.904032007171246</c:v>
                </c:pt>
                <c:pt idx="24">
                  <c:v>-38.134816233087228</c:v>
                </c:pt>
                <c:pt idx="25">
                  <c:v>-32.527306668121128</c:v>
                </c:pt>
                <c:pt idx="26">
                  <c:v>-26.433488488641693</c:v>
                </c:pt>
                <c:pt idx="27">
                  <c:v>-20.235872618939457</c:v>
                </c:pt>
                <c:pt idx="28">
                  <c:v>-14.323485397657196</c:v>
                </c:pt>
                <c:pt idx="29">
                  <c:v>-9.0674492695687618</c:v>
                </c:pt>
                <c:pt idx="30">
                  <c:v>-4.7976873105266584</c:v>
                </c:pt>
                <c:pt idx="31">
                  <c:v>-1.7822138500285511</c:v>
                </c:pt>
                <c:pt idx="32">
                  <c:v>-0.21031112567591528</c:v>
                </c:pt>
                <c:pt idx="33">
                  <c:v>0.18064797632774918</c:v>
                </c:pt>
                <c:pt idx="34">
                  <c:v>1.6950863673955987</c:v>
                </c:pt>
                <c:pt idx="35">
                  <c:v>4.6585645146767414</c:v>
                </c:pt>
                <c:pt idx="36">
                  <c:v>8.8850639430796949</c:v>
                </c:pt>
                <c:pt idx="37">
                  <c:v>14.109285926049767</c:v>
                </c:pt>
                <c:pt idx="38">
                  <c:v>20.003304371841399</c:v>
                </c:pt>
                <c:pt idx="39">
                  <c:v>26.197149849617752</c:v>
                </c:pt>
                <c:pt idx="40">
                  <c:v>32.302032689448225</c:v>
                </c:pt>
                <c:pt idx="41">
                  <c:v>37.9347474347584</c:v>
                </c:pt>
                <c:pt idx="42">
                  <c:v>42.741726771914109</c:v>
                </c:pt>
                <c:pt idx="43">
                  <c:v>46.421235064054315</c:v>
                </c:pt>
                <c:pt idx="44">
                  <c:v>48.742308393925818</c:v>
                </c:pt>
                <c:pt idx="45">
                  <c:v>49.559252243148478</c:v>
                </c:pt>
                <c:pt idx="46">
                  <c:v>48.820786783927012</c:v>
                </c:pt>
                <c:pt idx="47">
                  <c:v>46.573265730311277</c:v>
                </c:pt>
                <c:pt idx="48">
                  <c:v>42.957766700677873</c:v>
                </c:pt>
                <c:pt idx="49">
                  <c:v>38.20123573031438</c:v>
                </c:pt>
                <c:pt idx="50">
                  <c:v>32.602241795895821</c:v>
                </c:pt>
                <c:pt idx="51">
                  <c:v>26.512235544926451</c:v>
                </c:pt>
                <c:pt idx="52">
                  <c:v>20.313488625719916</c:v>
                </c:pt>
                <c:pt idx="53">
                  <c:v>14.39509837325962</c:v>
                </c:pt>
                <c:pt idx="54">
                  <c:v>9.1285640445145155</c:v>
                </c:pt>
                <c:pt idx="55">
                  <c:v>4.8444676907640263</c:v>
                </c:pt>
                <c:pt idx="56">
                  <c:v>1.8117234160654425</c:v>
                </c:pt>
                <c:pt idx="57">
                  <c:v>0.22069755257455045</c:v>
                </c:pt>
                <c:pt idx="58">
                  <c:v>-0.17125930473584824</c:v>
                </c:pt>
                <c:pt idx="59">
                  <c:v>-1.6665119272443751</c:v>
                </c:pt>
                <c:pt idx="60">
                  <c:v>-4.6125979327517461</c:v>
                </c:pt>
                <c:pt idx="61">
                  <c:v>-8.8245905564916072</c:v>
                </c:pt>
                <c:pt idx="62">
                  <c:v>-14.038101668697028</c:v>
                </c:pt>
                <c:pt idx="63">
                  <c:v>-19.925877502420509</c:v>
                </c:pt>
                <c:pt idx="64">
                  <c:v>-26.118340477589538</c:v>
                </c:pt>
                <c:pt idx="65">
                  <c:v>-32.226787704406341</c:v>
                </c:pt>
                <c:pt idx="66">
                  <c:v>-37.867789988580476</c:v>
                </c:pt>
                <c:pt idx="67">
                  <c:v>-42.687259805001659</c:v>
                </c:pt>
                <c:pt idx="68">
                  <c:v>-46.382677485413609</c:v>
                </c:pt>
                <c:pt idx="69">
                  <c:v>-48.722080475151813</c:v>
                </c:pt>
                <c:pt idx="70">
                  <c:v>-49.558623697199252</c:v>
                </c:pt>
                <c:pt idx="71">
                  <c:v>-48.839797064833661</c:v>
                </c:pt>
                <c:pt idx="72">
                  <c:v>-46.610721556635703</c:v>
                </c:pt>
                <c:pt idx="73">
                  <c:v>-43.011316958171953</c:v>
                </c:pt>
                <c:pt idx="74">
                  <c:v>-38.267519052116363</c:v>
                </c:pt>
                <c:pt idx="75">
                  <c:v>-32.677097556607876</c:v>
                </c:pt>
                <c:pt idx="76">
                  <c:v>-26.590965024406991</c:v>
                </c:pt>
                <c:pt idx="77">
                  <c:v>-20.391149949256342</c:v>
                </c:pt>
                <c:pt idx="78">
                  <c:v>-14.466816714630802</c:v>
                </c:pt>
                <c:pt idx="79">
                  <c:v>-9.1898376203987358</c:v>
                </c:pt>
                <c:pt idx="80">
                  <c:v>-4.8914503391235993</c:v>
                </c:pt>
                <c:pt idx="81">
                  <c:v>-1.8414660209733698</c:v>
                </c:pt>
                <c:pt idx="82">
                  <c:v>-0.23133316116823371</c:v>
                </c:pt>
                <c:pt idx="83">
                  <c:v>0.16212031644801247</c:v>
                </c:pt>
                <c:pt idx="84">
                  <c:v>1.6381719993050299</c:v>
                </c:pt>
                <c:pt idx="85">
                  <c:v>4.5668359715396907</c:v>
                </c:pt>
                <c:pt idx="86">
                  <c:v>8.7642790550094904</c:v>
                </c:pt>
                <c:pt idx="87">
                  <c:v>13.967026399263386</c:v>
                </c:pt>
                <c:pt idx="88">
                  <c:v>19.848499882524941</c:v>
                </c:pt>
                <c:pt idx="89">
                  <c:v>26.03951752528458</c:v>
                </c:pt>
                <c:pt idx="90">
                  <c:v>32.151467161723758</c:v>
                </c:pt>
                <c:pt idx="91">
                  <c:v>37.80069975017544</c:v>
                </c:pt>
                <c:pt idx="92">
                  <c:v>42.632611146686251</c:v>
                </c:pt>
                <c:pt idx="93">
                  <c:v>46.343900721022052</c:v>
                </c:pt>
                <c:pt idx="94">
                  <c:v>48.701609634638857</c:v>
                </c:pt>
                <c:pt idx="95">
                  <c:v>49.557743741798618</c:v>
                </c:pt>
                <c:pt idx="96">
                  <c:v>48.858563229628466</c:v>
                </c:pt>
                <c:pt idx="97">
                  <c:v>46.647955883434605</c:v>
                </c:pt>
                <c:pt idx="98">
                  <c:v>43.064682236323122</c:v>
                </c:pt>
                <c:pt idx="99">
                  <c:v>38.333665525970886</c:v>
                </c:pt>
                <c:pt idx="100">
                  <c:v>32.751873190757372</c:v>
                </c:pt>
                <c:pt idx="101">
                  <c:v>26.669676128280212</c:v>
                </c:pt>
                <c:pt idx="102">
                  <c:v>20.468855801583182</c:v>
                </c:pt>
              </c:numCache>
            </c:numRef>
          </c:yVal>
          <c:smooth val="1"/>
        </c:ser>
        <c:ser>
          <c:idx val="1"/>
          <c:order val="1"/>
          <c:tx>
            <c:v>Fm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'ESERCITAZIONE 4'!$J$15:$J$117</c:f>
              <c:numCache>
                <c:formatCode>General</c:formatCode>
                <c:ptCount val="103"/>
                <c:pt idx="0">
                  <c:v>1</c:v>
                </c:pt>
                <c:pt idx="1">
                  <c:v>1.2</c:v>
                </c:pt>
                <c:pt idx="2">
                  <c:v>1.4</c:v>
                </c:pt>
                <c:pt idx="3">
                  <c:v>1.5999999999999999</c:v>
                </c:pt>
                <c:pt idx="4">
                  <c:v>1.7999999999999998</c:v>
                </c:pt>
                <c:pt idx="5">
                  <c:v>1.9999999999999998</c:v>
                </c:pt>
                <c:pt idx="6">
                  <c:v>2.1999999999999997</c:v>
                </c:pt>
                <c:pt idx="7">
                  <c:v>2.4</c:v>
                </c:pt>
                <c:pt idx="8">
                  <c:v>2.6</c:v>
                </c:pt>
                <c:pt idx="9">
                  <c:v>2.8000000000000003</c:v>
                </c:pt>
                <c:pt idx="10">
                  <c:v>3.0000000000000004</c:v>
                </c:pt>
                <c:pt idx="11">
                  <c:v>3.2000000000000006</c:v>
                </c:pt>
                <c:pt idx="12">
                  <c:v>3.4000000000000008</c:v>
                </c:pt>
                <c:pt idx="13">
                  <c:v>3.600000000000001</c:v>
                </c:pt>
                <c:pt idx="14">
                  <c:v>3.8000000000000012</c:v>
                </c:pt>
                <c:pt idx="15">
                  <c:v>4.0000000000000009</c:v>
                </c:pt>
                <c:pt idx="16">
                  <c:v>4.2000000000000011</c:v>
                </c:pt>
                <c:pt idx="17">
                  <c:v>4.4000000000000012</c:v>
                </c:pt>
                <c:pt idx="18">
                  <c:v>4.6000000000000014</c:v>
                </c:pt>
                <c:pt idx="19">
                  <c:v>4.8000000000000016</c:v>
                </c:pt>
                <c:pt idx="20">
                  <c:v>5.0000000000000018</c:v>
                </c:pt>
                <c:pt idx="21">
                  <c:v>5.200000000000002</c:v>
                </c:pt>
                <c:pt idx="22">
                  <c:v>5.4000000000000021</c:v>
                </c:pt>
                <c:pt idx="23">
                  <c:v>5.6000000000000023</c:v>
                </c:pt>
                <c:pt idx="24">
                  <c:v>5.8000000000000025</c:v>
                </c:pt>
                <c:pt idx="25">
                  <c:v>6.0000000000000027</c:v>
                </c:pt>
                <c:pt idx="26">
                  <c:v>6.2000000000000028</c:v>
                </c:pt>
                <c:pt idx="27">
                  <c:v>6.400000000000003</c:v>
                </c:pt>
                <c:pt idx="28">
                  <c:v>6.6000000000000032</c:v>
                </c:pt>
                <c:pt idx="29">
                  <c:v>6.8000000000000034</c:v>
                </c:pt>
                <c:pt idx="30">
                  <c:v>7.0000000000000036</c:v>
                </c:pt>
                <c:pt idx="31">
                  <c:v>7.2000000000000037</c:v>
                </c:pt>
                <c:pt idx="32">
                  <c:v>7.4000000000000039</c:v>
                </c:pt>
                <c:pt idx="33">
                  <c:v>7.6000000000000041</c:v>
                </c:pt>
                <c:pt idx="34">
                  <c:v>7.8000000000000043</c:v>
                </c:pt>
                <c:pt idx="35">
                  <c:v>8.0000000000000036</c:v>
                </c:pt>
                <c:pt idx="36">
                  <c:v>8.2000000000000028</c:v>
                </c:pt>
                <c:pt idx="37">
                  <c:v>8.4000000000000021</c:v>
                </c:pt>
                <c:pt idx="38">
                  <c:v>8.6000000000000014</c:v>
                </c:pt>
                <c:pt idx="39">
                  <c:v>8.8000000000000007</c:v>
                </c:pt>
                <c:pt idx="40">
                  <c:v>9</c:v>
                </c:pt>
                <c:pt idx="41">
                  <c:v>9.1999999999999993</c:v>
                </c:pt>
                <c:pt idx="42">
                  <c:v>9.3999999999999986</c:v>
                </c:pt>
                <c:pt idx="43">
                  <c:v>9.5999999999999979</c:v>
                </c:pt>
                <c:pt idx="44">
                  <c:v>9.7999999999999972</c:v>
                </c:pt>
                <c:pt idx="45">
                  <c:v>9.9999999999999964</c:v>
                </c:pt>
                <c:pt idx="46">
                  <c:v>10.199999999999996</c:v>
                </c:pt>
                <c:pt idx="47">
                  <c:v>10.399999999999995</c:v>
                </c:pt>
                <c:pt idx="48">
                  <c:v>10.599999999999994</c:v>
                </c:pt>
                <c:pt idx="49">
                  <c:v>10.799999999999994</c:v>
                </c:pt>
                <c:pt idx="50">
                  <c:v>10.999999999999993</c:v>
                </c:pt>
                <c:pt idx="51">
                  <c:v>11.199999999999992</c:v>
                </c:pt>
                <c:pt idx="52">
                  <c:v>11.399999999999991</c:v>
                </c:pt>
                <c:pt idx="53">
                  <c:v>11.599999999999991</c:v>
                </c:pt>
                <c:pt idx="54">
                  <c:v>11.79999999999999</c:v>
                </c:pt>
                <c:pt idx="55">
                  <c:v>11.999999999999989</c:v>
                </c:pt>
                <c:pt idx="56">
                  <c:v>12.199999999999989</c:v>
                </c:pt>
                <c:pt idx="57">
                  <c:v>12.399999999999988</c:v>
                </c:pt>
                <c:pt idx="58">
                  <c:v>12.599999999999987</c:v>
                </c:pt>
                <c:pt idx="59">
                  <c:v>12.799999999999986</c:v>
                </c:pt>
                <c:pt idx="60">
                  <c:v>12.999999999999986</c:v>
                </c:pt>
                <c:pt idx="61">
                  <c:v>13.199999999999985</c:v>
                </c:pt>
                <c:pt idx="62">
                  <c:v>13.399999999999984</c:v>
                </c:pt>
                <c:pt idx="63">
                  <c:v>13.599999999999984</c:v>
                </c:pt>
                <c:pt idx="64">
                  <c:v>13.799999999999983</c:v>
                </c:pt>
                <c:pt idx="65">
                  <c:v>13.999999999999982</c:v>
                </c:pt>
                <c:pt idx="66">
                  <c:v>14.199999999999982</c:v>
                </c:pt>
                <c:pt idx="67">
                  <c:v>14.399999999999981</c:v>
                </c:pt>
                <c:pt idx="68">
                  <c:v>14.59999999999998</c:v>
                </c:pt>
                <c:pt idx="69">
                  <c:v>14.799999999999979</c:v>
                </c:pt>
                <c:pt idx="70">
                  <c:v>14.999999999999979</c:v>
                </c:pt>
                <c:pt idx="71">
                  <c:v>15.199999999999978</c:v>
                </c:pt>
                <c:pt idx="72">
                  <c:v>15.399999999999977</c:v>
                </c:pt>
                <c:pt idx="73">
                  <c:v>15.599999999999977</c:v>
                </c:pt>
                <c:pt idx="74">
                  <c:v>15.799999999999976</c:v>
                </c:pt>
                <c:pt idx="75">
                  <c:v>15.999999999999975</c:v>
                </c:pt>
                <c:pt idx="76">
                  <c:v>16.199999999999974</c:v>
                </c:pt>
                <c:pt idx="77">
                  <c:v>16.399999999999974</c:v>
                </c:pt>
                <c:pt idx="78">
                  <c:v>16.599999999999973</c:v>
                </c:pt>
                <c:pt idx="79">
                  <c:v>16.799999999999972</c:v>
                </c:pt>
                <c:pt idx="80">
                  <c:v>16.999999999999972</c:v>
                </c:pt>
                <c:pt idx="81">
                  <c:v>17.199999999999971</c:v>
                </c:pt>
                <c:pt idx="82">
                  <c:v>17.39999999999997</c:v>
                </c:pt>
                <c:pt idx="83">
                  <c:v>17.599999999999969</c:v>
                </c:pt>
                <c:pt idx="84">
                  <c:v>17.799999999999969</c:v>
                </c:pt>
                <c:pt idx="85">
                  <c:v>17.999999999999968</c:v>
                </c:pt>
                <c:pt idx="86">
                  <c:v>18.199999999999967</c:v>
                </c:pt>
                <c:pt idx="87">
                  <c:v>18.399999999999967</c:v>
                </c:pt>
                <c:pt idx="88">
                  <c:v>18.599999999999966</c:v>
                </c:pt>
                <c:pt idx="89">
                  <c:v>18.799999999999965</c:v>
                </c:pt>
                <c:pt idx="90">
                  <c:v>18.999999999999964</c:v>
                </c:pt>
                <c:pt idx="91">
                  <c:v>19.199999999999964</c:v>
                </c:pt>
                <c:pt idx="92">
                  <c:v>19.399999999999963</c:v>
                </c:pt>
                <c:pt idx="93">
                  <c:v>19.599999999999962</c:v>
                </c:pt>
                <c:pt idx="94">
                  <c:v>19.799999999999962</c:v>
                </c:pt>
                <c:pt idx="95">
                  <c:v>19.999999999999961</c:v>
                </c:pt>
                <c:pt idx="96">
                  <c:v>20.19999999999996</c:v>
                </c:pt>
                <c:pt idx="97">
                  <c:v>20.399999999999959</c:v>
                </c:pt>
                <c:pt idx="98">
                  <c:v>20.599999999999959</c:v>
                </c:pt>
                <c:pt idx="99">
                  <c:v>20.799999999999958</c:v>
                </c:pt>
                <c:pt idx="100">
                  <c:v>20.999999999999957</c:v>
                </c:pt>
                <c:pt idx="101">
                  <c:v>21.199999999999957</c:v>
                </c:pt>
                <c:pt idx="102">
                  <c:v>21.399999999999956</c:v>
                </c:pt>
              </c:numCache>
            </c:numRef>
          </c:xVal>
          <c:yVal>
            <c:numRef>
              <c:f>'ESERCITAZIONE 4'!$N$15:$N$117</c:f>
              <c:numCache>
                <c:formatCode>General</c:formatCode>
                <c:ptCount val="103"/>
                <c:pt idx="0">
                  <c:v>-7.8746631221012935</c:v>
                </c:pt>
                <c:pt idx="1">
                  <c:v>-7.1020766430499433</c:v>
                </c:pt>
                <c:pt idx="2">
                  <c:v>-6.2163495434458476</c:v>
                </c:pt>
                <c:pt idx="3">
                  <c:v>-5.2309642925947353</c:v>
                </c:pt>
                <c:pt idx="4">
                  <c:v>-4.1612148119752161</c:v>
                </c:pt>
                <c:pt idx="5">
                  <c:v>-3.023998279425065</c:v>
                </c:pt>
                <c:pt idx="6">
                  <c:v>-1.8375431336228922</c:v>
                </c:pt>
                <c:pt idx="7">
                  <c:v>-0.62107824594506944</c:v>
                </c:pt>
                <c:pt idx="8">
                  <c:v>0.60554545470849153</c:v>
                </c:pt>
                <c:pt idx="9">
                  <c:v>1.8222643106483396</c:v>
                </c:pt>
                <c:pt idx="10">
                  <c:v>3.0092220881398708</c:v>
                </c:pt>
                <c:pt idx="11">
                  <c:v>4.1471795745901883</c:v>
                </c:pt>
                <c:pt idx="12">
                  <c:v>5.2178934597072857</c:v>
                </c:pt>
                <c:pt idx="13">
                  <c:v>6.2044478498391245</c:v>
                </c:pt>
                <c:pt idx="14">
                  <c:v>7.0915270544703182</c:v>
                </c:pt>
                <c:pt idx="15">
                  <c:v>7.8656245949786561</c:v>
                </c:pt>
                <c:pt idx="16">
                  <c:v>8.5151898325086979</c:v>
                </c:pt>
                <c:pt idx="17">
                  <c:v>9.0307193174600489</c:v>
                </c:pt>
                <c:pt idx="18">
                  <c:v>9.4048041867959657</c:v>
                </c:pt>
                <c:pt idx="19">
                  <c:v>9.6321471706947008</c:v>
                </c:pt>
                <c:pt idx="20">
                  <c:v>9.7095628029027559</c:v>
                </c:pt>
                <c:pt idx="21">
                  <c:v>9.6359723519357807</c:v>
                </c:pt>
                <c:pt idx="22">
                  <c:v>9.4124011759596797</c:v>
                </c:pt>
                <c:pt idx="23">
                  <c:v>9.0419812482684723</c:v>
                </c:pt>
                <c:pt idx="24">
                  <c:v>8.5299562406814484</c:v>
                </c:pt>
                <c:pt idx="25">
                  <c:v>7.8836815764985735</c:v>
                </c:pt>
                <c:pt idx="26">
                  <c:v>7.1126080132452589</c:v>
                </c:pt>
                <c:pt idx="27">
                  <c:v>6.2282351884771634</c:v>
                </c:pt>
                <c:pt idx="28">
                  <c:v>5.2440215388273357</c:v>
                </c:pt>
                <c:pt idx="29">
                  <c:v>4.1752391832826028</c:v>
                </c:pt>
                <c:pt idx="30">
                  <c:v>3.038766540065136</c:v>
                </c:pt>
                <c:pt idx="31">
                  <c:v>1.852817122892731</c:v>
                </c:pt>
                <c:pt idx="32">
                  <c:v>0.63660940086011542</c:v>
                </c:pt>
                <c:pt idx="33">
                  <c:v>-0.59001106805795789</c:v>
                </c:pt>
                <c:pt idx="34">
                  <c:v>-1.806980694020007</c:v>
                </c:pt>
                <c:pt idx="35">
                  <c:v>-2.994438004590831</c:v>
                </c:pt>
                <c:pt idx="36">
                  <c:v>-4.1331335071082256</c:v>
                </c:pt>
                <c:pt idx="37">
                  <c:v>-5.2048090731255732</c:v>
                </c:pt>
                <c:pt idx="38">
                  <c:v>-6.1925301371062655</c:v>
                </c:pt>
                <c:pt idx="39">
                  <c:v>-7.0809592730849085</c:v>
                </c:pt>
                <c:pt idx="40">
                  <c:v>-7.8565660166014668</c:v>
                </c:pt>
                <c:pt idx="41">
                  <c:v>-8.5077742498985316</c:v>
                </c:pt>
                <c:pt idx="42">
                  <c:v>-9.0250541884532005</c:v>
                </c:pt>
                <c:pt idx="43">
                  <c:v>-9.4009702531594801</c:v>
                </c:pt>
                <c:pt idx="44">
                  <c:v>-9.6301983749985336</c:v>
                </c:pt>
                <c:pt idx="45">
                  <c:v>-9.7095263398564295</c:v>
                </c:pt>
                <c:pt idx="46">
                  <c:v>-9.6378487289005719</c:v>
                </c:pt>
                <c:pt idx="47">
                  <c:v>-9.4161642143055921</c:v>
                </c:pt>
                <c:pt idx="48">
                  <c:v>-9.0475780242672474</c:v>
                </c:pt>
                <c:pt idx="49">
                  <c:v>-8.5373070318407311</c:v>
                </c:pt>
                <c:pt idx="50">
                  <c:v>-7.8926799367528728</c:v>
                </c:pt>
                <c:pt idx="51">
                  <c:v>-7.1231211395286529</c:v>
                </c:pt>
                <c:pt idx="52">
                  <c:v>-6.2401047555309965</c:v>
                </c:pt>
                <c:pt idx="53">
                  <c:v>-5.2570651654863223</c:v>
                </c:pt>
                <c:pt idx="54">
                  <c:v>-4.1892526525664664</c:v>
                </c:pt>
                <c:pt idx="55">
                  <c:v>-3.0535268317050606</c:v>
                </c:pt>
                <c:pt idx="56">
                  <c:v>-1.8680862384233048</c:v>
                </c:pt>
                <c:pt idx="57">
                  <c:v>-0.65213887855180264</c:v>
                </c:pt>
                <c:pt idx="58">
                  <c:v>0.57447512690623814</c:v>
                </c:pt>
                <c:pt idx="59">
                  <c:v>1.7916923238047437</c:v>
                </c:pt>
                <c:pt idx="60">
                  <c:v>2.9796460671849818</c:v>
                </c:pt>
                <c:pt idx="61">
                  <c:v>4.1190766455444452</c:v>
                </c:pt>
                <c:pt idx="62">
                  <c:v>5.1917111658517205</c:v>
                </c:pt>
                <c:pt idx="63">
                  <c:v>6.1805964347435021</c:v>
                </c:pt>
                <c:pt idx="64">
                  <c:v>7.0703733245229641</c:v>
                </c:pt>
                <c:pt idx="65">
                  <c:v>7.8474874084935857</c:v>
                </c:pt>
                <c:pt idx="66">
                  <c:v>8.5003371046318303</c:v>
                </c:pt>
                <c:pt idx="67">
                  <c:v>9.0193663010042346</c:v>
                </c:pt>
                <c:pt idx="68">
                  <c:v>9.3971127050318159</c:v>
                </c:pt>
                <c:pt idx="69">
                  <c:v>9.6282254483961136</c:v>
                </c:pt>
                <c:pt idx="70">
                  <c:v>9.7094655682031679</c:v>
                </c:pt>
                <c:pt idx="71">
                  <c:v>9.6397009577988602</c:v>
                </c:pt>
                <c:pt idx="72">
                  <c:v>9.4199036037976782</c:v>
                </c:pt>
                <c:pt idx="73">
                  <c:v>9.0531519902182946</c:v>
                </c:pt>
                <c:pt idx="74">
                  <c:v>8.5446361915369007</c:v>
                </c:pt>
                <c:pt idx="75">
                  <c:v>7.9016581814996885</c:v>
                </c:pt>
                <c:pt idx="76">
                  <c:v>7.133615996423309</c:v>
                </c:pt>
                <c:pt idx="77">
                  <c:v>6.2519582152523139</c:v>
                </c:pt>
                <c:pt idx="78">
                  <c:v>5.2700951396946136</c:v>
                </c:pt>
                <c:pt idx="79">
                  <c:v>4.2032551839155259</c:v>
                </c:pt>
                <c:pt idx="80">
                  <c:v>3.0682791160157787</c:v>
                </c:pt>
                <c:pt idx="81">
                  <c:v>1.8833504401962029</c:v>
                </c:pt>
                <c:pt idx="82">
                  <c:v>0.66766663812372729</c:v>
                </c:pt>
                <c:pt idx="83">
                  <c:v>-0.5589376721716609</c:v>
                </c:pt>
                <c:pt idx="84">
                  <c:v>-1.776399240085589</c:v>
                </c:pt>
                <c:pt idx="85">
                  <c:v>-2.9648463143554973</c:v>
                </c:pt>
                <c:pt idx="86">
                  <c:v>-4.1050090259486769</c:v>
                </c:pt>
                <c:pt idx="87">
                  <c:v>-5.1785997709296456</c:v>
                </c:pt>
                <c:pt idx="88">
                  <c:v>-6.1686467722942124</c:v>
                </c:pt>
                <c:pt idx="89">
                  <c:v>-7.0597692344646745</c:v>
                </c:pt>
                <c:pt idx="90">
                  <c:v>-7.8383887922320969</c:v>
                </c:pt>
                <c:pt idx="91">
                  <c:v>-8.4928784140460305</c:v>
                </c:pt>
                <c:pt idx="92">
                  <c:v>-9.0136556681512499</c:v>
                </c:pt>
                <c:pt idx="93">
                  <c:v>-9.3932315511402074</c:v>
                </c:pt>
                <c:pt idx="94">
                  <c:v>-9.6262283953136532</c:v>
                </c:pt>
                <c:pt idx="95">
                  <c:v>-9.7093804880789083</c:v>
                </c:pt>
                <c:pt idx="96">
                  <c:v>-9.6415290344766937</c:v>
                </c:pt>
                <c:pt idx="97">
                  <c:v>-9.4236193359817957</c:v>
                </c:pt>
                <c:pt idx="98">
                  <c:v>-9.0587031333568362</c:v>
                </c:pt>
                <c:pt idx="99">
                  <c:v>-8.5519437027040244</c:v>
                </c:pt>
                <c:pt idx="100">
                  <c:v>-7.9106162894276535</c:v>
                </c:pt>
                <c:pt idx="101">
                  <c:v>-7.1440925585033339</c:v>
                </c:pt>
                <c:pt idx="102">
                  <c:v>-6.2637955383332971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884784"/>
        <c:axId val="1483884240"/>
      </c:scatterChart>
      <c:valAx>
        <c:axId val="148388478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3884240"/>
        <c:crosses val="autoZero"/>
        <c:crossBetween val="midCat"/>
      </c:valAx>
      <c:valAx>
        <c:axId val="14838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83884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e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</xdr:row>
          <xdr:rowOff>0</xdr:rowOff>
        </xdr:from>
        <xdr:to>
          <xdr:col>7</xdr:col>
          <xdr:colOff>152400</xdr:colOff>
          <xdr:row>8</xdr:row>
          <xdr:rowOff>104775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</xdr:col>
      <xdr:colOff>542925</xdr:colOff>
      <xdr:row>8</xdr:row>
      <xdr:rowOff>28575</xdr:rowOff>
    </xdr:from>
    <xdr:to>
      <xdr:col>3</xdr:col>
      <xdr:colOff>161925</xdr:colOff>
      <xdr:row>9</xdr:row>
      <xdr:rowOff>161925</xdr:rowOff>
    </xdr:to>
    <xdr:cxnSp macro="">
      <xdr:nvCxnSpPr>
        <xdr:cNvPr id="3" name="Connettore 2 2"/>
        <xdr:cNvCxnSpPr/>
      </xdr:nvCxnSpPr>
      <xdr:spPr>
        <a:xfrm flipH="1">
          <a:off x="1762125" y="1552575"/>
          <a:ext cx="228600" cy="3238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323850</xdr:colOff>
      <xdr:row>8</xdr:row>
      <xdr:rowOff>38100</xdr:rowOff>
    </xdr:from>
    <xdr:to>
      <xdr:col>5</xdr:col>
      <xdr:colOff>495300</xdr:colOff>
      <xdr:row>9</xdr:row>
      <xdr:rowOff>123825</xdr:rowOff>
    </xdr:to>
    <xdr:cxnSp macro="">
      <xdr:nvCxnSpPr>
        <xdr:cNvPr id="5" name="Connettore 2 4"/>
        <xdr:cNvCxnSpPr/>
      </xdr:nvCxnSpPr>
      <xdr:spPr>
        <a:xfrm>
          <a:off x="3371850" y="1562100"/>
          <a:ext cx="171450" cy="2762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0</xdr:colOff>
          <xdr:row>6</xdr:row>
          <xdr:rowOff>0</xdr:rowOff>
        </xdr:from>
        <xdr:to>
          <xdr:col>14</xdr:col>
          <xdr:colOff>114300</xdr:colOff>
          <xdr:row>8</xdr:row>
          <xdr:rowOff>19050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133350</xdr:colOff>
          <xdr:row>6</xdr:row>
          <xdr:rowOff>0</xdr:rowOff>
        </xdr:from>
        <xdr:to>
          <xdr:col>15</xdr:col>
          <xdr:colOff>466725</xdr:colOff>
          <xdr:row>8</xdr:row>
          <xdr:rowOff>57150</xdr:rowOff>
        </xdr:to>
        <xdr:sp macro="" textlink="">
          <xdr:nvSpPr>
            <xdr:cNvPr id="5145" name="Object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476250</xdr:colOff>
          <xdr:row>6</xdr:row>
          <xdr:rowOff>66675</xdr:rowOff>
        </xdr:from>
        <xdr:to>
          <xdr:col>17</xdr:col>
          <xdr:colOff>19050</xdr:colOff>
          <xdr:row>7</xdr:row>
          <xdr:rowOff>85725</xdr:rowOff>
        </xdr:to>
        <xdr:sp macro="" textlink="">
          <xdr:nvSpPr>
            <xdr:cNvPr id="5146" name="Object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266700</xdr:colOff>
          <xdr:row>3</xdr:row>
          <xdr:rowOff>66675</xdr:rowOff>
        </xdr:from>
        <xdr:to>
          <xdr:col>16</xdr:col>
          <xdr:colOff>190500</xdr:colOff>
          <xdr:row>5</xdr:row>
          <xdr:rowOff>142875</xdr:rowOff>
        </xdr:to>
        <xdr:sp macro="" textlink="">
          <xdr:nvSpPr>
            <xdr:cNvPr id="5151" name="Object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600075</xdr:colOff>
      <xdr:row>21</xdr:row>
      <xdr:rowOff>166687</xdr:rowOff>
    </xdr:from>
    <xdr:to>
      <xdr:col>8</xdr:col>
      <xdr:colOff>295275</xdr:colOff>
      <xdr:row>36</xdr:row>
      <xdr:rowOff>52387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371475</xdr:colOff>
      <xdr:row>12</xdr:row>
      <xdr:rowOff>152400</xdr:rowOff>
    </xdr:from>
    <xdr:ext cx="2386294" cy="609013"/>
    <xdr:sp macro="" textlink="">
      <xdr:nvSpPr>
        <xdr:cNvPr id="2" name="CasellaDiTesto 1"/>
        <xdr:cNvSpPr txBox="1"/>
      </xdr:nvSpPr>
      <xdr:spPr>
        <a:xfrm>
          <a:off x="2200275" y="2447925"/>
          <a:ext cx="2386294" cy="609013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Il valore di k numero d'onda</a:t>
          </a:r>
          <a:r>
            <a:rPr lang="it-IT" sz="1100" baseline="0"/>
            <a:t> 6.28/L</a:t>
          </a:r>
          <a:endParaRPr lang="it-IT" sz="1100"/>
        </a:p>
        <a:p>
          <a:r>
            <a:rPr lang="it-IT" sz="1100"/>
            <a:t>si calcola</a:t>
          </a:r>
          <a:r>
            <a:rPr lang="it-IT" sz="1100" baseline="0"/>
            <a:t> con la formula di dispersione</a:t>
          </a:r>
        </a:p>
        <a:p>
          <a:r>
            <a:rPr lang="it-IT" sz="1100" baseline="0"/>
            <a:t>Vedere gli altri esercizi</a:t>
          </a:r>
          <a:endParaRPr lang="it-IT" sz="1100"/>
        </a:p>
      </xdr:txBody>
    </xdr:sp>
    <xdr:clientData/>
  </xdr:oneCellAnchor>
  <xdr:oneCellAnchor>
    <xdr:from>
      <xdr:col>3</xdr:col>
      <xdr:colOff>228600</xdr:colOff>
      <xdr:row>20</xdr:row>
      <xdr:rowOff>66675</xdr:rowOff>
    </xdr:from>
    <xdr:ext cx="2239396" cy="264560"/>
    <xdr:sp macro="" textlink="">
      <xdr:nvSpPr>
        <xdr:cNvPr id="12" name="CasellaDiTesto 11"/>
        <xdr:cNvSpPr txBox="1"/>
      </xdr:nvSpPr>
      <xdr:spPr>
        <a:xfrm>
          <a:off x="2057400" y="3943350"/>
          <a:ext cx="2239396" cy="264560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z profondità</a:t>
          </a:r>
          <a:r>
            <a:rPr lang="it-IT" sz="1100" baseline="0"/>
            <a:t> a cui si calcola la spinta</a:t>
          </a:r>
          <a:endParaRPr lang="it-IT" sz="1100"/>
        </a:p>
      </xdr:txBody>
    </xdr:sp>
    <xdr:clientData/>
  </xdr:oneCellAnchor>
  <xdr:oneCellAnchor>
    <xdr:from>
      <xdr:col>15</xdr:col>
      <xdr:colOff>333375</xdr:colOff>
      <xdr:row>13</xdr:row>
      <xdr:rowOff>142875</xdr:rowOff>
    </xdr:from>
    <xdr:ext cx="1635832" cy="609013"/>
    <xdr:sp macro="" textlink="">
      <xdr:nvSpPr>
        <xdr:cNvPr id="4" name="CasellaDiTesto 3"/>
        <xdr:cNvSpPr txBox="1"/>
      </xdr:nvSpPr>
      <xdr:spPr>
        <a:xfrm>
          <a:off x="9477375" y="2628900"/>
          <a:ext cx="1635832" cy="609013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Ricordare</a:t>
          </a:r>
          <a:r>
            <a:rPr lang="it-IT" sz="1100" baseline="0"/>
            <a:t> il segno</a:t>
          </a:r>
        </a:p>
        <a:p>
          <a:r>
            <a:rPr lang="it-IT" sz="1100" baseline="0"/>
            <a:t>della Fd: il modo migliore</a:t>
          </a:r>
        </a:p>
        <a:p>
          <a:r>
            <a:rPr lang="it-IT" sz="1100" baseline="0"/>
            <a:t>è   Vx * abs (Vx) </a:t>
          </a:r>
          <a:endParaRPr lang="it-IT" sz="1100"/>
        </a:p>
      </xdr:txBody>
    </xdr:sp>
    <xdr:clientData/>
  </xdr:oneCellAnchor>
  <xdr:twoCellAnchor>
    <xdr:from>
      <xdr:col>12</xdr:col>
      <xdr:colOff>247651</xdr:colOff>
      <xdr:row>14</xdr:row>
      <xdr:rowOff>152401</xdr:rowOff>
    </xdr:from>
    <xdr:to>
      <xdr:col>15</xdr:col>
      <xdr:colOff>457200</xdr:colOff>
      <xdr:row>15</xdr:row>
      <xdr:rowOff>142875</xdr:rowOff>
    </xdr:to>
    <xdr:cxnSp macro="">
      <xdr:nvCxnSpPr>
        <xdr:cNvPr id="8" name="Connettore 2 7"/>
        <xdr:cNvCxnSpPr/>
      </xdr:nvCxnSpPr>
      <xdr:spPr>
        <a:xfrm flipH="1" flipV="1">
          <a:off x="7562851" y="2867026"/>
          <a:ext cx="2038349" cy="18097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w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117"/>
  <sheetViews>
    <sheetView tabSelected="1" workbookViewId="0">
      <selection activeCell="N15" sqref="N15:N117"/>
    </sheetView>
  </sheetViews>
  <sheetFormatPr defaultRowHeight="15" x14ac:dyDescent="0.25"/>
  <sheetData>
    <row r="2" spans="2:18" x14ac:dyDescent="0.25">
      <c r="B2" s="14" t="s">
        <v>21</v>
      </c>
      <c r="C2" s="14"/>
      <c r="D2" s="14"/>
      <c r="E2" s="14"/>
      <c r="F2" s="14"/>
      <c r="G2" s="14"/>
      <c r="H2" s="14"/>
      <c r="I2" s="14"/>
      <c r="J2" s="14"/>
    </row>
    <row r="3" spans="2:18" x14ac:dyDescent="0.25">
      <c r="B3" s="14" t="s">
        <v>8</v>
      </c>
      <c r="C3" s="14"/>
      <c r="D3" s="14"/>
      <c r="E3" s="14"/>
      <c r="F3" s="14"/>
      <c r="G3" s="14"/>
      <c r="H3" s="14"/>
      <c r="I3" s="14"/>
      <c r="J3" s="14"/>
    </row>
    <row r="4" spans="2:18" x14ac:dyDescent="0.25">
      <c r="B4" s="14" t="s">
        <v>9</v>
      </c>
      <c r="C4" s="14"/>
      <c r="D4" s="14"/>
      <c r="E4" s="14"/>
      <c r="F4" s="14"/>
      <c r="G4" s="14"/>
      <c r="H4" s="14"/>
      <c r="I4" s="14"/>
      <c r="J4" s="14"/>
      <c r="M4" s="5"/>
      <c r="N4" s="5"/>
      <c r="O4" s="5"/>
      <c r="P4" s="5"/>
      <c r="Q4" s="5"/>
    </row>
    <row r="5" spans="2:18" x14ac:dyDescent="0.25">
      <c r="M5" s="5"/>
      <c r="N5" s="5"/>
      <c r="O5" s="5"/>
      <c r="P5" s="5"/>
      <c r="Q5" s="5"/>
    </row>
    <row r="6" spans="2:18" x14ac:dyDescent="0.25">
      <c r="M6" s="5"/>
      <c r="N6" s="5"/>
      <c r="O6" s="5"/>
      <c r="P6" s="5"/>
      <c r="Q6" s="5"/>
    </row>
    <row r="7" spans="2:18" x14ac:dyDescent="0.25">
      <c r="M7" s="5"/>
      <c r="N7" s="5"/>
      <c r="O7" s="5"/>
      <c r="P7" s="5"/>
      <c r="Q7" s="5"/>
    </row>
    <row r="8" spans="2:18" x14ac:dyDescent="0.25">
      <c r="M8" s="5"/>
      <c r="N8" s="5"/>
      <c r="O8" s="5"/>
      <c r="P8" s="5"/>
      <c r="Q8" s="5"/>
    </row>
    <row r="10" spans="2:18" x14ac:dyDescent="0.25">
      <c r="M10" s="15" t="s">
        <v>13</v>
      </c>
      <c r="N10" s="15"/>
      <c r="O10" s="15"/>
      <c r="P10" s="15"/>
      <c r="Q10" s="15"/>
      <c r="R10" s="15"/>
    </row>
    <row r="11" spans="2:18" x14ac:dyDescent="0.25">
      <c r="B11" s="13" t="s">
        <v>18</v>
      </c>
      <c r="F11" s="13" t="s">
        <v>19</v>
      </c>
      <c r="M11" s="15" t="s">
        <v>22</v>
      </c>
      <c r="N11" s="15"/>
      <c r="O11" s="15"/>
      <c r="P11" s="15"/>
      <c r="Q11" s="15"/>
      <c r="R11" s="15"/>
    </row>
    <row r="12" spans="2:18" ht="15.75" thickBot="1" x14ac:dyDescent="0.3">
      <c r="M12" s="15" t="s">
        <v>15</v>
      </c>
      <c r="N12" s="15"/>
      <c r="O12" s="15"/>
      <c r="P12" s="15"/>
      <c r="Q12" s="15"/>
      <c r="R12" s="15"/>
    </row>
    <row r="13" spans="2:18" x14ac:dyDescent="0.25">
      <c r="B13" s="1" t="s">
        <v>2</v>
      </c>
    </row>
    <row r="14" spans="2:18" ht="18" x14ac:dyDescent="0.35">
      <c r="B14" s="6" t="s">
        <v>0</v>
      </c>
      <c r="C14" s="7">
        <v>10</v>
      </c>
      <c r="I14" s="3" t="s">
        <v>4</v>
      </c>
      <c r="J14" s="3" t="s">
        <v>10</v>
      </c>
      <c r="K14" s="3" t="s">
        <v>5</v>
      </c>
      <c r="L14" s="3" t="s">
        <v>11</v>
      </c>
      <c r="M14" s="3" t="s">
        <v>23</v>
      </c>
      <c r="N14" s="3" t="s">
        <v>20</v>
      </c>
    </row>
    <row r="15" spans="2:18" x14ac:dyDescent="0.25">
      <c r="B15" s="8" t="s">
        <v>6</v>
      </c>
      <c r="C15" s="10">
        <v>1</v>
      </c>
      <c r="I15" s="4">
        <v>-2</v>
      </c>
      <c r="J15" s="4">
        <v>1</v>
      </c>
      <c r="K15" s="4">
        <f>$C$15/2*$C$19*(COSH($C$18*($C$16+$I$22))/COSH($C$18*$C$16))*COS(-$C$19*J15)</f>
        <v>0.25409011283024213</v>
      </c>
      <c r="L15" s="4">
        <f>$C$15/2*($C$19^2)*(COSH($C$18*($C$16+$I$22))/COSH($C$18*$C$16))*SIN(-$C$19*K15)</f>
        <v>-3.1332289026646955E-2</v>
      </c>
      <c r="M15" s="20">
        <f>0.5*1000*$C$20*(PI()*0.2*2)*(K15*ABS(K15))</f>
        <v>32.452292933588616</v>
      </c>
      <c r="N15" s="21">
        <f>1000*$C$21*(PI()*(0.4^2)/4)*L15</f>
        <v>-7.8746631221012935</v>
      </c>
      <c r="P15" s="4"/>
    </row>
    <row r="16" spans="2:18" x14ac:dyDescent="0.25">
      <c r="B16" s="8" t="s">
        <v>12</v>
      </c>
      <c r="C16" s="10">
        <v>100</v>
      </c>
      <c r="J16" s="2">
        <f>J15+0.2</f>
        <v>1.2</v>
      </c>
      <c r="K16" s="4">
        <f t="shared" ref="K16:K79" si="0">$C$15/2*$C$19*(COSH($C$18*($C$16+$I$22))/COSH($C$18*$C$16))*COS(-$C$19*J16)</f>
        <v>0.22897829325601374</v>
      </c>
      <c r="L16" s="4">
        <f t="shared" ref="L16:L79" si="1">$C$15/2*($C$19^2)*(COSH($C$18*($C$16+$I$22))/COSH($C$18*$C$16))*SIN(-$C$19*K16)</f>
        <v>-2.8258265098972318E-2</v>
      </c>
      <c r="M16" s="20">
        <f t="shared" ref="M16:M79" si="2">0.5*1000*$C$20*(PI()*0.2*2)*(K16*ABS(K16))</f>
        <v>26.354724654534202</v>
      </c>
      <c r="N16" s="21">
        <f t="shared" ref="N16:N79" si="3">1000*$C$21*(PI()*(0.4^2)/4)*L16</f>
        <v>-7.1020766430499433</v>
      </c>
      <c r="P16" s="4"/>
    </row>
    <row r="17" spans="2:16" ht="15.75" thickBot="1" x14ac:dyDescent="0.3">
      <c r="B17" s="8" t="s">
        <v>14</v>
      </c>
      <c r="C17" s="10"/>
      <c r="J17" s="2">
        <f t="shared" ref="J17:J80" si="4">J16+0.2</f>
        <v>1.4</v>
      </c>
      <c r="K17" s="4">
        <f t="shared" si="0"/>
        <v>0.20025900484313838</v>
      </c>
      <c r="L17" s="4">
        <f t="shared" si="1"/>
        <v>-2.4734068945661335E-2</v>
      </c>
      <c r="M17" s="20">
        <f t="shared" si="2"/>
        <v>20.158302716420661</v>
      </c>
      <c r="N17" s="21">
        <f t="shared" si="3"/>
        <v>-6.2163495434458476</v>
      </c>
      <c r="P17" s="4"/>
    </row>
    <row r="18" spans="2:16" ht="15.75" thickBot="1" x14ac:dyDescent="0.3">
      <c r="B18" s="8" t="s">
        <v>7</v>
      </c>
      <c r="C18" s="16">
        <v>4.0243071832009925E-2</v>
      </c>
      <c r="D18" s="17" t="s">
        <v>1</v>
      </c>
      <c r="E18" s="17">
        <f>6.28/$C$18</f>
        <v>156.05170565048161</v>
      </c>
      <c r="J18" s="2">
        <f t="shared" si="4"/>
        <v>1.5999999999999999</v>
      </c>
      <c r="K18" s="4">
        <f t="shared" si="0"/>
        <v>0.16838470942345321</v>
      </c>
      <c r="L18" s="4">
        <f t="shared" si="1"/>
        <v>-2.081334560759129E-2</v>
      </c>
      <c r="M18" s="20">
        <f t="shared" si="2"/>
        <v>14.251978514421456</v>
      </c>
      <c r="N18" s="21">
        <f t="shared" si="3"/>
        <v>-5.2309642925947353</v>
      </c>
      <c r="P18" s="4"/>
    </row>
    <row r="19" spans="2:16" x14ac:dyDescent="0.25">
      <c r="B19" s="18" t="s">
        <v>3</v>
      </c>
      <c r="C19" s="19">
        <f>6.28/C14</f>
        <v>0.628</v>
      </c>
      <c r="J19" s="2">
        <f t="shared" si="4"/>
        <v>1.7999999999999998</v>
      </c>
      <c r="K19" s="4">
        <f t="shared" si="0"/>
        <v>0.1338575748044184</v>
      </c>
      <c r="L19" s="4">
        <f t="shared" si="1"/>
        <v>-1.6556947664826686E-2</v>
      </c>
      <c r="M19" s="20">
        <f t="shared" si="2"/>
        <v>9.006493915642837</v>
      </c>
      <c r="N19" s="21">
        <f t="shared" si="3"/>
        <v>-4.1612148119752161</v>
      </c>
      <c r="P19" s="4"/>
    </row>
    <row r="20" spans="2:16" x14ac:dyDescent="0.25">
      <c r="B20" s="8" t="s">
        <v>16</v>
      </c>
      <c r="C20" s="10">
        <v>0.8</v>
      </c>
      <c r="J20" s="2">
        <f t="shared" si="4"/>
        <v>1.9999999999999998</v>
      </c>
      <c r="K20" s="4">
        <f t="shared" si="0"/>
        <v>9.7221563299905681E-2</v>
      </c>
      <c r="L20" s="4">
        <f t="shared" si="1"/>
        <v>-1.2032106851797141E-2</v>
      </c>
      <c r="M20" s="20">
        <f t="shared" si="2"/>
        <v>4.7511096730536391</v>
      </c>
      <c r="N20" s="21">
        <f t="shared" si="3"/>
        <v>-3.023998279425065</v>
      </c>
      <c r="P20" s="4"/>
    </row>
    <row r="21" spans="2:16" x14ac:dyDescent="0.25">
      <c r="B21" s="11" t="s">
        <v>17</v>
      </c>
      <c r="C21" s="12">
        <v>2</v>
      </c>
      <c r="J21" s="2">
        <f t="shared" si="4"/>
        <v>2.1999999999999997</v>
      </c>
      <c r="K21" s="4">
        <f t="shared" si="0"/>
        <v>5.9053861803901757E-2</v>
      </c>
      <c r="L21" s="4">
        <f t="shared" si="1"/>
        <v>-7.3113518215163608E-3</v>
      </c>
      <c r="M21" s="20">
        <f t="shared" si="2"/>
        <v>1.752937622272023</v>
      </c>
      <c r="N21" s="21">
        <f t="shared" si="3"/>
        <v>-1.8375431336228922</v>
      </c>
      <c r="P21" s="4"/>
    </row>
    <row r="22" spans="2:16" x14ac:dyDescent="0.25">
      <c r="B22" s="8" t="s">
        <v>4</v>
      </c>
      <c r="C22" s="9">
        <v>1</v>
      </c>
      <c r="J22" s="2">
        <f t="shared" si="4"/>
        <v>2.4</v>
      </c>
      <c r="K22" s="4">
        <f t="shared" si="0"/>
        <v>1.9955788423165796E-2</v>
      </c>
      <c r="L22" s="4">
        <f t="shared" si="1"/>
        <v>-2.4711918222250426E-3</v>
      </c>
      <c r="M22" s="20">
        <f t="shared" si="2"/>
        <v>0.20017398585488849</v>
      </c>
      <c r="N22" s="21">
        <f t="shared" si="3"/>
        <v>-0.62107824594506944</v>
      </c>
      <c r="P22" s="4"/>
    </row>
    <row r="23" spans="2:16" x14ac:dyDescent="0.25">
      <c r="J23" s="2">
        <f t="shared" si="4"/>
        <v>2.6</v>
      </c>
      <c r="K23" s="4">
        <f t="shared" si="0"/>
        <v>-1.9456681068500764E-2</v>
      </c>
      <c r="L23" s="4">
        <f t="shared" si="1"/>
        <v>2.4093888095921461E-3</v>
      </c>
      <c r="M23" s="20">
        <f t="shared" si="2"/>
        <v>-0.19028623596454725</v>
      </c>
      <c r="N23" s="21">
        <f t="shared" si="3"/>
        <v>0.60554545470849153</v>
      </c>
      <c r="P23" s="4"/>
    </row>
    <row r="24" spans="2:16" x14ac:dyDescent="0.25">
      <c r="J24" s="2">
        <f t="shared" si="4"/>
        <v>2.8000000000000003</v>
      </c>
      <c r="K24" s="4">
        <f t="shared" si="0"/>
        <v>-5.8562617702139469E-2</v>
      </c>
      <c r="L24" s="4">
        <f t="shared" si="1"/>
        <v>7.2505593164907088E-3</v>
      </c>
      <c r="M24" s="20">
        <f t="shared" si="2"/>
        <v>-1.7238950298372901</v>
      </c>
      <c r="N24" s="21">
        <f t="shared" si="3"/>
        <v>1.8222643106483396</v>
      </c>
      <c r="P24" s="4"/>
    </row>
    <row r="25" spans="2:16" x14ac:dyDescent="0.25">
      <c r="J25" s="2">
        <f t="shared" si="4"/>
        <v>3.0000000000000004</v>
      </c>
      <c r="K25" s="4">
        <f t="shared" si="0"/>
        <v>-9.6745921821289743E-2</v>
      </c>
      <c r="L25" s="4">
        <f t="shared" si="1"/>
        <v>1.1973314254719388E-2</v>
      </c>
      <c r="M25" s="20">
        <f t="shared" si="2"/>
        <v>-4.7047352509293123</v>
      </c>
      <c r="N25" s="21">
        <f t="shared" si="3"/>
        <v>3.0092220881398708</v>
      </c>
      <c r="P25" s="4"/>
    </row>
    <row r="26" spans="2:16" x14ac:dyDescent="0.25">
      <c r="J26" s="2">
        <f t="shared" si="4"/>
        <v>3.2000000000000006</v>
      </c>
      <c r="K26" s="4">
        <f t="shared" si="0"/>
        <v>-0.13340502950560032</v>
      </c>
      <c r="L26" s="4">
        <f t="shared" si="1"/>
        <v>1.6501103229644303E-2</v>
      </c>
      <c r="M26" s="20">
        <f t="shared" si="2"/>
        <v>-8.945698601199835</v>
      </c>
      <c r="N26" s="21">
        <f t="shared" si="3"/>
        <v>4.1471795745901883</v>
      </c>
      <c r="P26" s="4"/>
    </row>
    <row r="27" spans="2:16" x14ac:dyDescent="0.25">
      <c r="J27" s="2">
        <f t="shared" si="4"/>
        <v>3.4000000000000008</v>
      </c>
      <c r="K27" s="4">
        <f t="shared" si="0"/>
        <v>-0.16796238998926194</v>
      </c>
      <c r="L27" s="4">
        <f t="shared" si="1"/>
        <v>2.0761338415982145E-2</v>
      </c>
      <c r="M27" s="20">
        <f t="shared" si="2"/>
        <v>-14.180578449073144</v>
      </c>
      <c r="N27" s="21">
        <f t="shared" si="3"/>
        <v>5.2178934597072857</v>
      </c>
      <c r="P27" s="4"/>
    </row>
    <row r="28" spans="2:16" x14ac:dyDescent="0.25">
      <c r="J28" s="2">
        <f t="shared" si="4"/>
        <v>3.600000000000001</v>
      </c>
      <c r="K28" s="4">
        <f t="shared" si="0"/>
        <v>-0.19987356476101634</v>
      </c>
      <c r="L28" s="4">
        <f t="shared" si="1"/>
        <v>2.4686713611444453E-2</v>
      </c>
      <c r="M28" s="20">
        <f t="shared" si="2"/>
        <v>-20.080779705200641</v>
      </c>
      <c r="N28" s="21">
        <f t="shared" si="3"/>
        <v>6.2044478498391245</v>
      </c>
      <c r="P28" s="4"/>
    </row>
    <row r="29" spans="2:16" x14ac:dyDescent="0.25">
      <c r="J29" s="2">
        <f t="shared" si="4"/>
        <v>3.8000000000000012</v>
      </c>
      <c r="K29" s="4">
        <f t="shared" si="0"/>
        <v>-0.22863580499276839</v>
      </c>
      <c r="L29" s="4">
        <f t="shared" si="1"/>
        <v>2.8216289619721488E-2</v>
      </c>
      <c r="M29" s="20">
        <f t="shared" si="2"/>
        <v>-26.275944841754995</v>
      </c>
      <c r="N29" s="21">
        <f t="shared" si="3"/>
        <v>7.0915270544703182</v>
      </c>
      <c r="P29" s="4"/>
    </row>
    <row r="30" spans="2:16" x14ac:dyDescent="0.25">
      <c r="J30" s="2">
        <f t="shared" si="4"/>
        <v>4.0000000000000009</v>
      </c>
      <c r="K30" s="4">
        <f t="shared" si="0"/>
        <v>-0.25379597216256344</v>
      </c>
      <c r="L30" s="4">
        <f t="shared" si="1"/>
        <v>3.1296325869901005E-2</v>
      </c>
      <c r="M30" s="20">
        <f t="shared" si="2"/>
        <v>-32.377201353400253</v>
      </c>
      <c r="N30" s="21">
        <f t="shared" si="3"/>
        <v>7.8656245949786561</v>
      </c>
      <c r="P30" s="4"/>
    </row>
    <row r="31" spans="2:16" x14ac:dyDescent="0.25">
      <c r="J31" s="2">
        <f t="shared" si="4"/>
        <v>4.2000000000000011</v>
      </c>
      <c r="K31" s="4">
        <f t="shared" si="0"/>
        <v>-0.2749576770854289</v>
      </c>
      <c r="L31" s="4">
        <f t="shared" si="1"/>
        <v>3.3880863830240186E-2</v>
      </c>
      <c r="M31" s="20">
        <f t="shared" si="2"/>
        <v>-38.00157140934688</v>
      </c>
      <c r="N31" s="21">
        <f t="shared" si="3"/>
        <v>8.5151898325086979</v>
      </c>
      <c r="P31" s="4"/>
    </row>
    <row r="32" spans="2:16" x14ac:dyDescent="0.25">
      <c r="J32" s="2">
        <f t="shared" si="4"/>
        <v>4.4000000000000012</v>
      </c>
      <c r="K32" s="4">
        <f t="shared" si="0"/>
        <v>-0.2917875248792719</v>
      </c>
      <c r="L32" s="4">
        <f t="shared" si="1"/>
        <v>3.5932090476230846E-2</v>
      </c>
      <c r="M32" s="20">
        <f t="shared" si="2"/>
        <v>-42.796011494792111</v>
      </c>
      <c r="N32" s="21">
        <f t="shared" si="3"/>
        <v>9.0307193174600489</v>
      </c>
      <c r="P32" s="4"/>
    </row>
    <row r="33" spans="10:16" x14ac:dyDescent="0.25">
      <c r="J33" s="2">
        <f t="shared" si="4"/>
        <v>4.6000000000000014</v>
      </c>
      <c r="K33" s="4">
        <f t="shared" si="0"/>
        <v>-0.30402036747869238</v>
      </c>
      <c r="L33" s="4">
        <f t="shared" si="1"/>
        <v>3.742052687849827E-2</v>
      </c>
      <c r="M33" s="20">
        <f t="shared" si="2"/>
        <v>-46.459573065732016</v>
      </c>
      <c r="N33" s="21">
        <f t="shared" si="3"/>
        <v>9.4048041867959657</v>
      </c>
      <c r="P33" s="4"/>
    </row>
    <row r="34" spans="10:16" x14ac:dyDescent="0.25">
      <c r="J34" s="2">
        <f t="shared" si="4"/>
        <v>4.8000000000000016</v>
      </c>
      <c r="K34" s="4">
        <f t="shared" si="0"/>
        <v>-0.31146348094528564</v>
      </c>
      <c r="L34" s="4">
        <f t="shared" si="1"/>
        <v>3.8325095870116892E-2</v>
      </c>
      <c r="M34" s="20">
        <f t="shared" si="2"/>
        <v>-48.762293185724793</v>
      </c>
      <c r="N34" s="21">
        <f t="shared" si="3"/>
        <v>9.6321471706947008</v>
      </c>
      <c r="P34" s="4"/>
    </row>
    <row r="35" spans="10:16" x14ac:dyDescent="0.25">
      <c r="J35" s="2">
        <f t="shared" si="4"/>
        <v>5.0000000000000018</v>
      </c>
      <c r="K35" s="4">
        <f t="shared" si="0"/>
        <v>-0.3139996017624474</v>
      </c>
      <c r="L35" s="4">
        <f t="shared" si="1"/>
        <v>3.8633122883579292E-2</v>
      </c>
      <c r="M35" s="20">
        <f t="shared" si="2"/>
        <v>-49.559629373268955</v>
      </c>
      <c r="N35" s="21">
        <f t="shared" si="3"/>
        <v>9.7095628029027559</v>
      </c>
      <c r="P35" s="4"/>
    </row>
    <row r="36" spans="10:16" x14ac:dyDescent="0.25">
      <c r="J36" s="2">
        <f t="shared" si="4"/>
        <v>5.200000000000002</v>
      </c>
      <c r="K36" s="4">
        <f t="shared" si="0"/>
        <v>-0.31158877427897219</v>
      </c>
      <c r="L36" s="4">
        <f t="shared" si="1"/>
        <v>3.8340315782685395E-2</v>
      </c>
      <c r="M36" s="20">
        <f t="shared" si="2"/>
        <v>-48.801532579790177</v>
      </c>
      <c r="N36" s="21">
        <f t="shared" si="3"/>
        <v>9.6359723519357807</v>
      </c>
      <c r="P36" s="4"/>
    </row>
    <row r="37" spans="10:16" x14ac:dyDescent="0.25">
      <c r="J37" s="2">
        <f t="shared" si="4"/>
        <v>5.4000000000000021</v>
      </c>
      <c r="K37" s="4">
        <f t="shared" si="0"/>
        <v>-0.30426898019565063</v>
      </c>
      <c r="L37" s="4">
        <f t="shared" si="1"/>
        <v>3.7450754337948783E-2</v>
      </c>
      <c r="M37" s="20">
        <f t="shared" si="2"/>
        <v>-46.535588784494706</v>
      </c>
      <c r="N37" s="21">
        <f t="shared" si="3"/>
        <v>9.4124011759596797</v>
      </c>
      <c r="P37" s="4"/>
    </row>
    <row r="38" spans="10:16" x14ac:dyDescent="0.25">
      <c r="J38" s="2">
        <f t="shared" si="4"/>
        <v>5.6000000000000023</v>
      </c>
      <c r="K38" s="4">
        <f t="shared" si="0"/>
        <v>-0.29215554017753531</v>
      </c>
      <c r="L38" s="4">
        <f t="shared" si="1"/>
        <v>3.5976900275153836E-2</v>
      </c>
      <c r="M38" s="20">
        <f t="shared" si="2"/>
        <v>-42.904032007171246</v>
      </c>
      <c r="N38" s="21">
        <f t="shared" si="3"/>
        <v>9.0419812482684723</v>
      </c>
      <c r="P38" s="4"/>
    </row>
    <row r="39" spans="10:16" x14ac:dyDescent="0.25">
      <c r="J39" s="2">
        <f t="shared" si="4"/>
        <v>5.8000000000000025</v>
      </c>
      <c r="K39" s="4">
        <f t="shared" si="0"/>
        <v>-0.2754392970192544</v>
      </c>
      <c r="L39" s="4">
        <f t="shared" si="1"/>
        <v>3.3939617501550334E-2</v>
      </c>
      <c r="M39" s="20">
        <f t="shared" si="2"/>
        <v>-38.134816233087228</v>
      </c>
      <c r="N39" s="21">
        <f t="shared" si="3"/>
        <v>8.5299562406814484</v>
      </c>
      <c r="P39" s="4"/>
    </row>
    <row r="40" spans="10:16" x14ac:dyDescent="0.25">
      <c r="J40" s="2">
        <f t="shared" si="4"/>
        <v>6.0000000000000027</v>
      </c>
      <c r="K40" s="4">
        <f t="shared" si="0"/>
        <v>-0.25438360898693546</v>
      </c>
      <c r="L40" s="4">
        <f t="shared" si="1"/>
        <v>3.136817231655635E-2</v>
      </c>
      <c r="M40" s="20">
        <f t="shared" si="2"/>
        <v>-32.527306668121128</v>
      </c>
      <c r="N40" s="21">
        <f t="shared" si="3"/>
        <v>7.8836815764985735</v>
      </c>
      <c r="P40" s="4"/>
    </row>
    <row r="41" spans="10:16" x14ac:dyDescent="0.25">
      <c r="J41" s="2">
        <f t="shared" si="4"/>
        <v>6.2000000000000028</v>
      </c>
      <c r="K41" s="4">
        <f t="shared" si="0"/>
        <v>-0.22932020070553202</v>
      </c>
      <c r="L41" s="4">
        <f t="shared" si="1"/>
        <v>2.8300168089575195E-2</v>
      </c>
      <c r="M41" s="20">
        <f t="shared" si="2"/>
        <v>-26.433488488641693</v>
      </c>
      <c r="N41" s="21">
        <f t="shared" si="3"/>
        <v>7.1126080132452589</v>
      </c>
      <c r="P41" s="4"/>
    </row>
    <row r="42" spans="10:16" x14ac:dyDescent="0.25">
      <c r="J42" s="2">
        <f t="shared" si="4"/>
        <v>6.400000000000003</v>
      </c>
      <c r="K42" s="4">
        <f t="shared" si="0"/>
        <v>-0.20064393695929839</v>
      </c>
      <c r="L42" s="4">
        <f t="shared" si="1"/>
        <v>2.4781360424625573E-2</v>
      </c>
      <c r="M42" s="20">
        <f t="shared" si="2"/>
        <v>-20.235872618939457</v>
      </c>
      <c r="N42" s="21">
        <f t="shared" si="3"/>
        <v>6.2282351884771634</v>
      </c>
      <c r="P42" s="4"/>
    </row>
    <row r="43" spans="10:16" x14ac:dyDescent="0.25">
      <c r="J43" s="2">
        <f t="shared" si="4"/>
        <v>6.6000000000000032</v>
      </c>
      <c r="K43" s="4">
        <f t="shared" si="0"/>
        <v>-0.16880660174226469</v>
      </c>
      <c r="L43" s="4">
        <f t="shared" si="1"/>
        <v>2.0865298739618447E-2</v>
      </c>
      <c r="M43" s="20">
        <f t="shared" si="2"/>
        <v>-14.323485397657196</v>
      </c>
      <c r="N43" s="21">
        <f t="shared" si="3"/>
        <v>5.2440215388273357</v>
      </c>
      <c r="P43" s="4"/>
    </row>
    <row r="44" spans="10:16" x14ac:dyDescent="0.25">
      <c r="J44" s="2">
        <f t="shared" si="4"/>
        <v>6.8000000000000034</v>
      </c>
      <c r="K44" s="4">
        <f t="shared" si="0"/>
        <v>-0.13430978056748438</v>
      </c>
      <c r="L44" s="4">
        <f t="shared" si="1"/>
        <v>1.6612748865259853E-2</v>
      </c>
      <c r="M44" s="20">
        <f t="shared" si="2"/>
        <v>-9.0674492695687618</v>
      </c>
      <c r="N44" s="21">
        <f t="shared" si="3"/>
        <v>4.1752391832826028</v>
      </c>
      <c r="P44" s="4"/>
    </row>
    <row r="45" spans="10:16" x14ac:dyDescent="0.25">
      <c r="J45" s="2">
        <f t="shared" si="4"/>
        <v>7.0000000000000036</v>
      </c>
      <c r="K45" s="4">
        <f t="shared" si="0"/>
        <v>-9.7696958171658216E-2</v>
      </c>
      <c r="L45" s="4">
        <f t="shared" si="1"/>
        <v>1.2090867893840559E-2</v>
      </c>
      <c r="M45" s="20">
        <f t="shared" si="2"/>
        <v>-4.7976873105266584</v>
      </c>
      <c r="N45" s="21">
        <f t="shared" si="3"/>
        <v>3.038766540065136</v>
      </c>
      <c r="P45" s="4"/>
    </row>
    <row r="46" spans="10:16" x14ac:dyDescent="0.25">
      <c r="J46" s="2">
        <f t="shared" si="4"/>
        <v>7.2000000000000037</v>
      </c>
      <c r="K46" s="4">
        <f t="shared" si="0"/>
        <v>-5.9544956112890214E-2</v>
      </c>
      <c r="L46" s="4">
        <f t="shared" si="1"/>
        <v>7.3721250938420455E-3</v>
      </c>
      <c r="M46" s="20">
        <f t="shared" si="2"/>
        <v>-1.7822138500285511</v>
      </c>
      <c r="N46" s="21">
        <f t="shared" si="3"/>
        <v>1.852817122892731</v>
      </c>
      <c r="P46" s="4"/>
    </row>
    <row r="47" spans="10:16" x14ac:dyDescent="0.25">
      <c r="J47" s="2">
        <f t="shared" si="4"/>
        <v>7.4000000000000039</v>
      </c>
      <c r="K47" s="4">
        <f t="shared" si="0"/>
        <v>-2.0454845159076231E-2</v>
      </c>
      <c r="L47" s="4">
        <f t="shared" si="1"/>
        <v>2.5329883241414311E-3</v>
      </c>
      <c r="M47" s="20">
        <f t="shared" si="2"/>
        <v>-0.21031112567591528</v>
      </c>
      <c r="N47" s="21">
        <f t="shared" si="3"/>
        <v>0.63660940086011542</v>
      </c>
      <c r="P47" s="4"/>
    </row>
    <row r="48" spans="10:16" x14ac:dyDescent="0.25">
      <c r="J48" s="2">
        <f t="shared" si="4"/>
        <v>7.6000000000000041</v>
      </c>
      <c r="K48" s="4">
        <f t="shared" si="0"/>
        <v>1.8957524361091091E-2</v>
      </c>
      <c r="L48" s="4">
        <f t="shared" si="1"/>
        <v>-2.3475794490088165E-3</v>
      </c>
      <c r="M48" s="20">
        <f t="shared" si="2"/>
        <v>0.18064797632774918</v>
      </c>
      <c r="N48" s="21">
        <f t="shared" si="3"/>
        <v>-0.59001106805795789</v>
      </c>
      <c r="P48" s="4"/>
    </row>
    <row r="49" spans="10:16" x14ac:dyDescent="0.25">
      <c r="J49" s="2">
        <f t="shared" si="4"/>
        <v>7.8000000000000043</v>
      </c>
      <c r="K49" s="4">
        <f t="shared" si="0"/>
        <v>5.8071225053667297E-2</v>
      </c>
      <c r="L49" s="4">
        <f t="shared" si="1"/>
        <v>-7.1897477381226938E-3</v>
      </c>
      <c r="M49" s="20">
        <f t="shared" si="2"/>
        <v>1.6950863673955987</v>
      </c>
      <c r="N49" s="21">
        <f t="shared" si="3"/>
        <v>-1.806980694020007</v>
      </c>
      <c r="P49" s="4"/>
    </row>
    <row r="50" spans="10:16" x14ac:dyDescent="0.25">
      <c r="J50" s="2">
        <f t="shared" si="4"/>
        <v>8.0000000000000036</v>
      </c>
      <c r="K50" s="4">
        <f t="shared" si="0"/>
        <v>9.6270034942297841E-2</v>
      </c>
      <c r="L50" s="4">
        <f t="shared" si="1"/>
        <v>-1.1914490255321557E-2</v>
      </c>
      <c r="M50" s="20">
        <f t="shared" si="2"/>
        <v>4.6585645146767414</v>
      </c>
      <c r="N50" s="21">
        <f t="shared" si="3"/>
        <v>-2.994438004590831</v>
      </c>
      <c r="P50" s="4"/>
    </row>
    <row r="51" spans="10:16" x14ac:dyDescent="0.25">
      <c r="J51" s="2">
        <f t="shared" si="4"/>
        <v>8.2000000000000028</v>
      </c>
      <c r="K51" s="4">
        <f t="shared" si="0"/>
        <v>0.13295214581893272</v>
      </c>
      <c r="L51" s="4">
        <f t="shared" si="1"/>
        <v>-1.6445215702875386E-2</v>
      </c>
      <c r="M51" s="20">
        <f t="shared" si="2"/>
        <v>8.8850639430796949</v>
      </c>
      <c r="N51" s="21">
        <f t="shared" si="3"/>
        <v>-4.1331335071082256</v>
      </c>
      <c r="P51" s="4"/>
    </row>
    <row r="52" spans="10:16" x14ac:dyDescent="0.25">
      <c r="J52" s="2">
        <f t="shared" si="4"/>
        <v>8.4000000000000021</v>
      </c>
      <c r="K52" s="4">
        <f t="shared" si="0"/>
        <v>0.16753964451092354</v>
      </c>
      <c r="L52" s="4">
        <f t="shared" si="1"/>
        <v>-2.0709277295937027E-2</v>
      </c>
      <c r="M52" s="20">
        <f t="shared" si="2"/>
        <v>14.109285926049767</v>
      </c>
      <c r="N52" s="21">
        <f t="shared" si="3"/>
        <v>-5.2048090731255732</v>
      </c>
      <c r="P52" s="4"/>
    </row>
    <row r="53" spans="10:16" x14ac:dyDescent="0.25">
      <c r="J53" s="2">
        <f t="shared" si="4"/>
        <v>8.6000000000000014</v>
      </c>
      <c r="K53" s="4">
        <f t="shared" si="0"/>
        <v>0.19948761769061879</v>
      </c>
      <c r="L53" s="4">
        <f t="shared" si="1"/>
        <v>-2.4639294539149863E-2</v>
      </c>
      <c r="M53" s="20">
        <f t="shared" si="2"/>
        <v>20.003304371841399</v>
      </c>
      <c r="N53" s="21">
        <f t="shared" si="3"/>
        <v>-6.1925301371062655</v>
      </c>
      <c r="P53" s="4"/>
    </row>
    <row r="54" spans="10:16" x14ac:dyDescent="0.25">
      <c r="J54" s="2">
        <f t="shared" si="4"/>
        <v>8.8000000000000007</v>
      </c>
      <c r="K54" s="4">
        <f t="shared" si="0"/>
        <v>0.22829273678453307</v>
      </c>
      <c r="L54" s="4">
        <f t="shared" si="1"/>
        <v>-2.8174241753596427E-2</v>
      </c>
      <c r="M54" s="20">
        <f t="shared" si="2"/>
        <v>26.197149849617752</v>
      </c>
      <c r="N54" s="21">
        <f t="shared" si="3"/>
        <v>-7.0809592730849085</v>
      </c>
      <c r="P54" s="4"/>
    </row>
    <row r="55" spans="10:16" x14ac:dyDescent="0.25">
      <c r="J55" s="2">
        <f t="shared" si="4"/>
        <v>9</v>
      </c>
      <c r="K55" s="4">
        <f t="shared" si="0"/>
        <v>0.25350118773000047</v>
      </c>
      <c r="L55" s="4">
        <f t="shared" si="1"/>
        <v>-3.126028293174813E-2</v>
      </c>
      <c r="M55" s="20">
        <f t="shared" si="2"/>
        <v>32.302032689448225</v>
      </c>
      <c r="N55" s="21">
        <f t="shared" si="3"/>
        <v>-7.8565660166014668</v>
      </c>
      <c r="P55" s="4"/>
    </row>
    <row r="56" spans="10:16" x14ac:dyDescent="0.25">
      <c r="J56" s="2">
        <f t="shared" si="4"/>
        <v>9.1999999999999993</v>
      </c>
      <c r="K56" s="4">
        <f t="shared" si="0"/>
        <v>0.27471582064891159</v>
      </c>
      <c r="L56" s="4">
        <f t="shared" si="1"/>
        <v>-3.385135816453233E-2</v>
      </c>
      <c r="M56" s="20">
        <f t="shared" si="2"/>
        <v>37.9347474347584</v>
      </c>
      <c r="N56" s="21">
        <f t="shared" si="3"/>
        <v>-8.5077742498985316</v>
      </c>
      <c r="P56" s="4"/>
    </row>
    <row r="57" spans="10:16" x14ac:dyDescent="0.25">
      <c r="J57" s="2">
        <f t="shared" si="4"/>
        <v>9.3999999999999986</v>
      </c>
      <c r="K57" s="4">
        <f t="shared" si="0"/>
        <v>0.29160240679805205</v>
      </c>
      <c r="L57" s="4">
        <f t="shared" si="1"/>
        <v>-3.5909549644113518E-2</v>
      </c>
      <c r="M57" s="20">
        <f t="shared" si="2"/>
        <v>42.741726771914109</v>
      </c>
      <c r="N57" s="21">
        <f t="shared" si="3"/>
        <v>-9.0250541884532005</v>
      </c>
      <c r="P57" s="4"/>
    </row>
    <row r="58" spans="10:16" x14ac:dyDescent="0.25">
      <c r="J58" s="2">
        <f t="shared" si="4"/>
        <v>9.5999999999999979</v>
      </c>
      <c r="K58" s="4">
        <f t="shared" si="0"/>
        <v>0.30389490422009097</v>
      </c>
      <c r="L58" s="4">
        <f t="shared" si="1"/>
        <v>-3.7405272141254949E-2</v>
      </c>
      <c r="M58" s="20">
        <f t="shared" si="2"/>
        <v>46.421235064054315</v>
      </c>
      <c r="N58" s="21">
        <f t="shared" si="3"/>
        <v>-9.4009702531594801</v>
      </c>
      <c r="P58" s="4"/>
    </row>
    <row r="59" spans="10:16" x14ac:dyDescent="0.25">
      <c r="J59" s="2">
        <f t="shared" si="4"/>
        <v>9.7999999999999972</v>
      </c>
      <c r="K59" s="4">
        <f t="shared" si="0"/>
        <v>0.31139964913682217</v>
      </c>
      <c r="L59" s="4">
        <f t="shared" si="1"/>
        <v>-3.8317341858413859E-2</v>
      </c>
      <c r="M59" s="20">
        <f t="shared" si="2"/>
        <v>48.742308393925818</v>
      </c>
      <c r="N59" s="21">
        <f t="shared" si="3"/>
        <v>-9.6301983749985336</v>
      </c>
      <c r="P59" s="4"/>
    </row>
    <row r="60" spans="10:16" x14ac:dyDescent="0.25">
      <c r="J60" s="2">
        <f t="shared" si="4"/>
        <v>9.9999999999999964</v>
      </c>
      <c r="K60" s="4">
        <f t="shared" si="0"/>
        <v>0.31399840705079984</v>
      </c>
      <c r="L60" s="4">
        <f t="shared" si="1"/>
        <v>-3.8632977801727718E-2</v>
      </c>
      <c r="M60" s="20">
        <f t="shared" si="2"/>
        <v>49.559252243148478</v>
      </c>
      <c r="N60" s="21">
        <f t="shared" si="3"/>
        <v>-9.7095263398564295</v>
      </c>
      <c r="P60" s="4"/>
    </row>
    <row r="61" spans="10:16" x14ac:dyDescent="0.25">
      <c r="J61" s="2">
        <f t="shared" si="4"/>
        <v>10.199999999999996</v>
      </c>
      <c r="K61" s="4">
        <f t="shared" si="0"/>
        <v>0.31165023548638343</v>
      </c>
      <c r="L61" s="4">
        <f t="shared" si="1"/>
        <v>-3.8347781649411654E-2</v>
      </c>
      <c r="M61" s="20">
        <f t="shared" si="2"/>
        <v>48.820786783927012</v>
      </c>
      <c r="N61" s="21">
        <f t="shared" si="3"/>
        <v>-9.6378487289005719</v>
      </c>
      <c r="P61" s="4"/>
    </row>
    <row r="62" spans="10:16" x14ac:dyDescent="0.25">
      <c r="J62" s="2">
        <f t="shared" si="4"/>
        <v>10.399999999999995</v>
      </c>
      <c r="K62" s="4">
        <f t="shared" si="0"/>
        <v>0.30439212902339086</v>
      </c>
      <c r="L62" s="4">
        <f t="shared" si="1"/>
        <v>-3.7465726991793694E-2</v>
      </c>
      <c r="M62" s="20">
        <f t="shared" si="2"/>
        <v>46.573265730311277</v>
      </c>
      <c r="N62" s="21">
        <f t="shared" si="3"/>
        <v>-9.4161642143055921</v>
      </c>
      <c r="P62" s="4"/>
    </row>
    <row r="63" spans="10:16" x14ac:dyDescent="0.25">
      <c r="J63" s="2">
        <f t="shared" si="4"/>
        <v>10.599999999999994</v>
      </c>
      <c r="K63" s="4">
        <f t="shared" si="0"/>
        <v>0.29233843646109264</v>
      </c>
      <c r="L63" s="4">
        <f t="shared" si="1"/>
        <v>-3.5999169139293415E-2</v>
      </c>
      <c r="M63" s="20">
        <f t="shared" si="2"/>
        <v>42.957766700677873</v>
      </c>
      <c r="N63" s="21">
        <f t="shared" si="3"/>
        <v>-9.0475780242672474</v>
      </c>
      <c r="P63" s="4"/>
    </row>
    <row r="64" spans="10:16" x14ac:dyDescent="0.25">
      <c r="J64" s="2">
        <f t="shared" si="4"/>
        <v>10.799999999999994</v>
      </c>
      <c r="K64" s="4">
        <f t="shared" si="0"/>
        <v>0.27567905929491326</v>
      </c>
      <c r="L64" s="4">
        <f t="shared" si="1"/>
        <v>-3.3968865370266235E-2</v>
      </c>
      <c r="M64" s="20">
        <f t="shared" si="2"/>
        <v>38.20123573031438</v>
      </c>
      <c r="N64" s="21">
        <f t="shared" si="3"/>
        <v>-8.5373070318407311</v>
      </c>
      <c r="P64" s="4"/>
    </row>
    <row r="65" spans="10:16" x14ac:dyDescent="0.25">
      <c r="J65" s="2">
        <f t="shared" si="4"/>
        <v>10.999999999999993</v>
      </c>
      <c r="K65" s="4">
        <f t="shared" si="0"/>
        <v>0.25467645988817877</v>
      </c>
      <c r="L65" s="4">
        <f t="shared" si="1"/>
        <v>-3.1403975654411186E-2</v>
      </c>
      <c r="M65" s="20">
        <f t="shared" si="2"/>
        <v>32.602241795895821</v>
      </c>
      <c r="N65" s="21">
        <f t="shared" si="3"/>
        <v>-7.8926799367528728</v>
      </c>
      <c r="P65" s="4"/>
    </row>
    <row r="66" spans="10:16" x14ac:dyDescent="0.25">
      <c r="J66" s="2">
        <f t="shared" si="4"/>
        <v>11.199999999999992</v>
      </c>
      <c r="K66" s="4">
        <f t="shared" si="0"/>
        <v>0.22966152647406177</v>
      </c>
      <c r="L66" s="4">
        <f t="shared" si="1"/>
        <v>-2.8341998489958983E-2</v>
      </c>
      <c r="M66" s="20">
        <f t="shared" si="2"/>
        <v>26.512235544926451</v>
      </c>
      <c r="N66" s="21">
        <f t="shared" si="3"/>
        <v>-7.1231211395286529</v>
      </c>
      <c r="P66" s="4"/>
    </row>
    <row r="67" spans="10:16" x14ac:dyDescent="0.25">
      <c r="J67" s="2">
        <f t="shared" si="4"/>
        <v>11.399999999999991</v>
      </c>
      <c r="K67" s="4">
        <f t="shared" si="0"/>
        <v>0.20102836013310152</v>
      </c>
      <c r="L67" s="4">
        <f t="shared" si="1"/>
        <v>-2.4828587931350028E-2</v>
      </c>
      <c r="M67" s="20">
        <f t="shared" si="2"/>
        <v>20.313488625719916</v>
      </c>
      <c r="N67" s="21">
        <f t="shared" si="3"/>
        <v>-6.2401047555309965</v>
      </c>
      <c r="P67" s="4"/>
    </row>
    <row r="68" spans="10:16" x14ac:dyDescent="0.25">
      <c r="J68" s="2">
        <f t="shared" si="4"/>
        <v>11.599999999999991</v>
      </c>
      <c r="K68" s="4">
        <f t="shared" si="0"/>
        <v>0.16922806587555039</v>
      </c>
      <c r="L68" s="4">
        <f t="shared" si="1"/>
        <v>-2.0917197681084021E-2</v>
      </c>
      <c r="M68" s="20">
        <f t="shared" si="2"/>
        <v>14.39509837325962</v>
      </c>
      <c r="N68" s="21">
        <f t="shared" si="3"/>
        <v>-5.2570651654863223</v>
      </c>
      <c r="P68" s="4"/>
    </row>
    <row r="69" spans="10:16" x14ac:dyDescent="0.25">
      <c r="J69" s="2">
        <f t="shared" si="4"/>
        <v>11.79999999999999</v>
      </c>
      <c r="K69" s="4">
        <f t="shared" si="0"/>
        <v>0.13476164564776164</v>
      </c>
      <c r="L69" s="4">
        <f t="shared" si="1"/>
        <v>-1.6668506687919686E-2</v>
      </c>
      <c r="M69" s="20">
        <f t="shared" si="2"/>
        <v>9.1285640445145155</v>
      </c>
      <c r="N69" s="21">
        <f t="shared" si="3"/>
        <v>-4.1892526525664664</v>
      </c>
      <c r="P69" s="4"/>
    </row>
    <row r="70" spans="10:16" x14ac:dyDescent="0.25">
      <c r="J70" s="2">
        <f t="shared" si="4"/>
        <v>11.999999999999989</v>
      </c>
      <c r="K70" s="4">
        <f t="shared" si="0"/>
        <v>9.8172105230691309E-2</v>
      </c>
      <c r="L70" s="4">
        <f t="shared" si="1"/>
        <v>-1.2149597228239859E-2</v>
      </c>
      <c r="M70" s="20">
        <f t="shared" si="2"/>
        <v>4.8444676907640263</v>
      </c>
      <c r="N70" s="21">
        <f t="shared" si="3"/>
        <v>-3.0535268317050606</v>
      </c>
      <c r="P70" s="4"/>
    </row>
    <row r="71" spans="10:16" x14ac:dyDescent="0.25">
      <c r="J71" s="2">
        <f t="shared" si="4"/>
        <v>12.199999999999989</v>
      </c>
      <c r="K71" s="4">
        <f t="shared" si="0"/>
        <v>6.0035899383426176E-2</v>
      </c>
      <c r="L71" s="4">
        <f t="shared" si="1"/>
        <v>-7.4328789741753467E-3</v>
      </c>
      <c r="M71" s="20">
        <f t="shared" si="2"/>
        <v>1.8117234160654425</v>
      </c>
      <c r="N71" s="21">
        <f t="shared" si="3"/>
        <v>-1.8680862384233048</v>
      </c>
      <c r="P71" s="4"/>
    </row>
    <row r="72" spans="10:16" x14ac:dyDescent="0.25">
      <c r="J72" s="2">
        <f t="shared" si="4"/>
        <v>12.399999999999988</v>
      </c>
      <c r="K72" s="4">
        <f t="shared" si="0"/>
        <v>2.0953850010357034E-2</v>
      </c>
      <c r="L72" s="4">
        <f t="shared" si="1"/>
        <v>-2.5947781525981145E-3</v>
      </c>
      <c r="M72" s="20">
        <f t="shared" si="2"/>
        <v>0.22069755257455045</v>
      </c>
      <c r="N72" s="21">
        <f t="shared" si="3"/>
        <v>-0.65213887855180264</v>
      </c>
      <c r="P72" s="4"/>
    </row>
    <row r="73" spans="10:16" x14ac:dyDescent="0.25">
      <c r="J73" s="2">
        <f t="shared" si="4"/>
        <v>12.599999999999987</v>
      </c>
      <c r="K73" s="4">
        <f t="shared" si="0"/>
        <v>-1.8458319567064972E-2</v>
      </c>
      <c r="L73" s="4">
        <f t="shared" si="1"/>
        <v>2.2857639032617919E-3</v>
      </c>
      <c r="M73" s="20">
        <f t="shared" si="2"/>
        <v>-0.17125930473584824</v>
      </c>
      <c r="N73" s="21">
        <f t="shared" si="3"/>
        <v>0.57447512690623814</v>
      </c>
      <c r="P73" s="4"/>
    </row>
    <row r="74" spans="10:16" x14ac:dyDescent="0.25">
      <c r="J74" s="2">
        <f t="shared" si="4"/>
        <v>12.799999999999986</v>
      </c>
      <c r="K74" s="4">
        <f t="shared" si="0"/>
        <v>-5.7579685104920397E-2</v>
      </c>
      <c r="L74" s="4">
        <f t="shared" si="1"/>
        <v>7.128917245833242E-3</v>
      </c>
      <c r="M74" s="20">
        <f t="shared" si="2"/>
        <v>-1.6665119272443751</v>
      </c>
      <c r="N74" s="21">
        <f t="shared" si="3"/>
        <v>1.7916923238047437</v>
      </c>
      <c r="P74" s="4"/>
    </row>
    <row r="75" spans="10:16" x14ac:dyDescent="0.25">
      <c r="J75" s="2">
        <f t="shared" si="4"/>
        <v>12.999999999999986</v>
      </c>
      <c r="K75" s="4">
        <f t="shared" si="0"/>
        <v>-9.5793903870033545E-2</v>
      </c>
      <c r="L75" s="4">
        <f t="shared" si="1"/>
        <v>1.1855635006420387E-2</v>
      </c>
      <c r="M75" s="20">
        <f t="shared" si="2"/>
        <v>-4.6125979327517461</v>
      </c>
      <c r="N75" s="21">
        <f t="shared" si="3"/>
        <v>2.9796460671849818</v>
      </c>
      <c r="P75" s="4"/>
    </row>
    <row r="76" spans="10:16" x14ac:dyDescent="0.25">
      <c r="J76" s="2">
        <f t="shared" si="4"/>
        <v>13.199999999999985</v>
      </c>
      <c r="K76" s="4">
        <f t="shared" si="0"/>
        <v>-0.13249892489317125</v>
      </c>
      <c r="L76" s="4">
        <f t="shared" si="1"/>
        <v>1.6389285227819531E-2</v>
      </c>
      <c r="M76" s="20">
        <f t="shared" si="2"/>
        <v>-8.8245905564916072</v>
      </c>
      <c r="N76" s="21">
        <f t="shared" si="3"/>
        <v>4.1190766455444452</v>
      </c>
      <c r="P76" s="4"/>
    </row>
    <row r="77" spans="10:16" x14ac:dyDescent="0.25">
      <c r="J77" s="2">
        <f t="shared" si="4"/>
        <v>13.399999999999984</v>
      </c>
      <c r="K77" s="4">
        <f t="shared" si="0"/>
        <v>-0.16711647406074739</v>
      </c>
      <c r="L77" s="4">
        <f t="shared" si="1"/>
        <v>2.0657162378767201E-2</v>
      </c>
      <c r="M77" s="20">
        <f t="shared" si="2"/>
        <v>-14.038101668697028</v>
      </c>
      <c r="N77" s="21">
        <f t="shared" si="3"/>
        <v>5.1917111658517205</v>
      </c>
      <c r="P77" s="4"/>
    </row>
    <row r="78" spans="10:16" x14ac:dyDescent="0.25">
      <c r="J78" s="2">
        <f t="shared" si="4"/>
        <v>13.599999999999984</v>
      </c>
      <c r="K78" s="4">
        <f t="shared" si="0"/>
        <v>-0.19910116461091501</v>
      </c>
      <c r="L78" s="4">
        <f t="shared" si="1"/>
        <v>2.459181184613933E-2</v>
      </c>
      <c r="M78" s="20">
        <f t="shared" si="2"/>
        <v>-19.925877502420509</v>
      </c>
      <c r="N78" s="21">
        <f t="shared" si="3"/>
        <v>6.1805964347435021</v>
      </c>
      <c r="P78" s="4"/>
    </row>
    <row r="79" spans="10:16" x14ac:dyDescent="0.25">
      <c r="J79" s="2">
        <f t="shared" si="4"/>
        <v>13.799999999999983</v>
      </c>
      <c r="K79" s="4">
        <f t="shared" si="0"/>
        <v>-0.22794908950151319</v>
      </c>
      <c r="L79" s="4">
        <f t="shared" si="1"/>
        <v>2.8132121602572679E-2</v>
      </c>
      <c r="M79" s="20">
        <f t="shared" si="2"/>
        <v>-26.118340477589538</v>
      </c>
      <c r="N79" s="21">
        <f t="shared" si="3"/>
        <v>7.0703733245229641</v>
      </c>
      <c r="P79" s="4"/>
    </row>
    <row r="80" spans="10:16" x14ac:dyDescent="0.25">
      <c r="J80" s="2">
        <f t="shared" si="4"/>
        <v>13.999999999999982</v>
      </c>
      <c r="K80" s="4">
        <f t="shared" ref="K80:K117" si="5">$C$15/2*$C$19*(COSH($C$18*($C$16+$I$22))/COSH($C$18*$C$16))*COS(-$C$19*J80)</f>
        <v>-0.2532057602802853</v>
      </c>
      <c r="L80" s="4">
        <f t="shared" ref="L80:L117" si="6">$C$15/2*($C$19^2)*(COSH($C$18*($C$16+$I$22))/COSH($C$18*$C$16))*SIN(-$C$19*K80)</f>
        <v>3.1224160297829043E-2</v>
      </c>
      <c r="M80" s="20">
        <f t="shared" ref="M80:M117" si="7">0.5*1000*$C$20*(PI()*0.2*2)*(K80*ABS(K80))</f>
        <v>-32.226787704406341</v>
      </c>
      <c r="N80" s="21">
        <f t="shared" ref="N80:N117" si="8">1000*$C$21*(PI()*(0.4^2)/4)*L80</f>
        <v>7.8474874084935857</v>
      </c>
      <c r="P80" s="4"/>
    </row>
    <row r="81" spans="10:16" x14ac:dyDescent="0.25">
      <c r="J81" s="2">
        <f t="shared" ref="J81:J117" si="9">J80+0.2</f>
        <v>14.199999999999982</v>
      </c>
      <c r="K81" s="4">
        <f t="shared" si="5"/>
        <v>-0.27447326738337308</v>
      </c>
      <c r="L81" s="4">
        <f t="shared" si="6"/>
        <v>3.3821766703740132E-2</v>
      </c>
      <c r="M81" s="20">
        <f t="shared" si="7"/>
        <v>-37.867789988580476</v>
      </c>
      <c r="N81" s="21">
        <f t="shared" si="8"/>
        <v>8.5003371046318303</v>
      </c>
      <c r="P81" s="4"/>
    </row>
    <row r="82" spans="10:16" x14ac:dyDescent="0.25">
      <c r="J82" s="2">
        <f t="shared" si="9"/>
        <v>14.399999999999981</v>
      </c>
      <c r="K82" s="4">
        <f t="shared" si="5"/>
        <v>-0.29141654905422731</v>
      </c>
      <c r="L82" s="4">
        <f t="shared" si="6"/>
        <v>3.5886918259032188E-2</v>
      </c>
      <c r="M82" s="20">
        <f t="shared" si="7"/>
        <v>-42.687259805001659</v>
      </c>
      <c r="N82" s="21">
        <f t="shared" si="8"/>
        <v>9.0193663010042346</v>
      </c>
      <c r="P82" s="4"/>
    </row>
    <row r="83" spans="10:16" x14ac:dyDescent="0.25">
      <c r="J83" s="2">
        <f t="shared" si="9"/>
        <v>14.59999999999998</v>
      </c>
      <c r="K83" s="4">
        <f t="shared" si="5"/>
        <v>-0.30376867011841302</v>
      </c>
      <c r="L83" s="4">
        <f t="shared" si="6"/>
        <v>3.7389923444936628E-2</v>
      </c>
      <c r="M83" s="20">
        <f t="shared" si="7"/>
        <v>-46.382677485413609</v>
      </c>
      <c r="N83" s="21">
        <f t="shared" si="8"/>
        <v>9.3971127050318159</v>
      </c>
      <c r="P83" s="4"/>
    </row>
    <row r="84" spans="10:16" x14ac:dyDescent="0.25">
      <c r="J84" s="2">
        <f t="shared" si="9"/>
        <v>14.799999999999979</v>
      </c>
      <c r="K84" s="4">
        <f t="shared" si="5"/>
        <v>-0.31133502744915992</v>
      </c>
      <c r="L84" s="4">
        <f t="shared" si="6"/>
        <v>3.8309491832885546E-2</v>
      </c>
      <c r="M84" s="20">
        <f t="shared" si="7"/>
        <v>-48.722080475151813</v>
      </c>
      <c r="N84" s="21">
        <f t="shared" si="8"/>
        <v>9.6282254483961136</v>
      </c>
      <c r="P84" s="4"/>
    </row>
    <row r="85" spans="10:16" x14ac:dyDescent="0.25">
      <c r="J85" s="2">
        <f t="shared" si="9"/>
        <v>14.999999999999979</v>
      </c>
      <c r="K85" s="4">
        <f t="shared" si="5"/>
        <v>-0.31399641586808763</v>
      </c>
      <c r="L85" s="4">
        <f t="shared" si="6"/>
        <v>3.8632735999002306E-2</v>
      </c>
      <c r="M85" s="20">
        <f t="shared" si="7"/>
        <v>-49.558623697199252</v>
      </c>
      <c r="N85" s="21">
        <f t="shared" si="8"/>
        <v>9.7094655682031679</v>
      </c>
      <c r="P85" s="4"/>
    </row>
    <row r="86" spans="10:16" x14ac:dyDescent="0.25">
      <c r="J86" s="2">
        <f t="shared" si="9"/>
        <v>15.199999999999978</v>
      </c>
      <c r="K86" s="4">
        <f t="shared" si="5"/>
        <v>-0.31171090617897296</v>
      </c>
      <c r="L86" s="4">
        <f t="shared" si="6"/>
        <v>3.835515143403416E-2</v>
      </c>
      <c r="M86" s="20">
        <f t="shared" si="7"/>
        <v>-48.839797064833661</v>
      </c>
      <c r="N86" s="21">
        <f t="shared" si="8"/>
        <v>9.6397009577988602</v>
      </c>
      <c r="P86" s="4"/>
    </row>
    <row r="87" spans="10:16" x14ac:dyDescent="0.25">
      <c r="J87" s="2">
        <f t="shared" si="9"/>
        <v>15.399999999999977</v>
      </c>
      <c r="K87" s="4">
        <f t="shared" si="5"/>
        <v>-0.30451450574682265</v>
      </c>
      <c r="L87" s="4">
        <f t="shared" si="6"/>
        <v>3.748060554983898E-2</v>
      </c>
      <c r="M87" s="20">
        <f t="shared" si="7"/>
        <v>-46.610721556635703</v>
      </c>
      <c r="N87" s="21">
        <f t="shared" si="8"/>
        <v>9.4199036037976782</v>
      </c>
      <c r="P87" s="4"/>
    </row>
    <row r="88" spans="10:16" x14ac:dyDescent="0.25">
      <c r="J88" s="2">
        <f t="shared" si="9"/>
        <v>15.599999999999977</v>
      </c>
      <c r="K88" s="4">
        <f t="shared" si="5"/>
        <v>-0.29252059121507434</v>
      </c>
      <c r="L88" s="4">
        <f t="shared" si="6"/>
        <v>3.6021347245136788E-2</v>
      </c>
      <c r="M88" s="20">
        <f t="shared" si="7"/>
        <v>-43.011316958171953</v>
      </c>
      <c r="N88" s="21">
        <f t="shared" si="8"/>
        <v>9.0531519902182946</v>
      </c>
      <c r="P88" s="4"/>
    </row>
    <row r="89" spans="10:16" x14ac:dyDescent="0.25">
      <c r="J89" s="2">
        <f t="shared" si="9"/>
        <v>15.799999999999976</v>
      </c>
      <c r="K89" s="4">
        <f t="shared" si="5"/>
        <v>-0.27591812229825535</v>
      </c>
      <c r="L89" s="4">
        <f t="shared" si="6"/>
        <v>3.3998027170125115E-2</v>
      </c>
      <c r="M89" s="20">
        <f t="shared" si="7"/>
        <v>-38.267519052116363</v>
      </c>
      <c r="N89" s="21">
        <f t="shared" si="8"/>
        <v>8.5446361915369007</v>
      </c>
      <c r="P89" s="4"/>
    </row>
    <row r="90" spans="10:16" x14ac:dyDescent="0.25">
      <c r="J90" s="2">
        <f t="shared" si="9"/>
        <v>15.999999999999975</v>
      </c>
      <c r="K90" s="4">
        <f t="shared" si="5"/>
        <v>-0.2549686647911425</v>
      </c>
      <c r="L90" s="4">
        <f t="shared" si="6"/>
        <v>3.1439698955204799E-2</v>
      </c>
      <c r="M90" s="20">
        <f t="shared" si="7"/>
        <v>-32.677097556607876</v>
      </c>
      <c r="N90" s="21">
        <f t="shared" si="8"/>
        <v>7.9016581814996885</v>
      </c>
      <c r="P90" s="4"/>
    </row>
    <row r="91" spans="10:16" x14ac:dyDescent="0.25">
      <c r="J91" s="2">
        <f t="shared" si="9"/>
        <v>16.199999999999974</v>
      </c>
      <c r="K91" s="4">
        <f t="shared" si="5"/>
        <v>-0.23000226969581392</v>
      </c>
      <c r="L91" s="4">
        <f t="shared" si="6"/>
        <v>2.8383756198754648E-2</v>
      </c>
      <c r="M91" s="20">
        <f t="shared" si="7"/>
        <v>-26.590965024406991</v>
      </c>
      <c r="N91" s="21">
        <f t="shared" si="8"/>
        <v>7.133615996423309</v>
      </c>
      <c r="P91" s="4"/>
    </row>
    <row r="92" spans="10:16" x14ac:dyDescent="0.25">
      <c r="J92" s="2">
        <f t="shared" si="9"/>
        <v>16.399999999999974</v>
      </c>
      <c r="K92" s="4">
        <f t="shared" si="5"/>
        <v>-0.20141227338943987</v>
      </c>
      <c r="L92" s="4">
        <f t="shared" si="6"/>
        <v>2.4875751349034737E-2</v>
      </c>
      <c r="M92" s="20">
        <f t="shared" si="7"/>
        <v>-20.391149949256342</v>
      </c>
      <c r="N92" s="21">
        <f t="shared" si="8"/>
        <v>6.2519582152523139</v>
      </c>
      <c r="P92" s="4"/>
    </row>
    <row r="93" spans="10:16" x14ac:dyDescent="0.25">
      <c r="J93" s="2">
        <f t="shared" si="9"/>
        <v>16.599999999999973</v>
      </c>
      <c r="K93" s="4">
        <f t="shared" si="5"/>
        <v>-0.16964910075424602</v>
      </c>
      <c r="L93" s="4">
        <f t="shared" si="6"/>
        <v>2.0969042301174259E-2</v>
      </c>
      <c r="M93" s="20">
        <f t="shared" si="7"/>
        <v>-14.466816714630802</v>
      </c>
      <c r="N93" s="21">
        <f t="shared" si="8"/>
        <v>5.2700951396946136</v>
      </c>
      <c r="P93" s="4"/>
    </row>
    <row r="94" spans="10:16" x14ac:dyDescent="0.25">
      <c r="J94" s="2">
        <f t="shared" si="9"/>
        <v>16.799999999999972</v>
      </c>
      <c r="K94" s="4">
        <f t="shared" si="5"/>
        <v>-0.13521316889907209</v>
      </c>
      <c r="L94" s="4">
        <f t="shared" si="6"/>
        <v>1.6724220989919738E-2</v>
      </c>
      <c r="M94" s="20">
        <f t="shared" si="7"/>
        <v>-9.1898376203987358</v>
      </c>
      <c r="N94" s="21">
        <f t="shared" si="8"/>
        <v>4.2032551839155259</v>
      </c>
      <c r="P94" s="4"/>
    </row>
    <row r="95" spans="10:16" x14ac:dyDescent="0.25">
      <c r="J95" s="2">
        <f t="shared" si="9"/>
        <v>16.999999999999972</v>
      </c>
      <c r="K95" s="4">
        <f t="shared" si="5"/>
        <v>-9.8647003271770034E-2</v>
      </c>
      <c r="L95" s="4">
        <f t="shared" si="6"/>
        <v>1.2208294702488553E-2</v>
      </c>
      <c r="M95" s="20">
        <f t="shared" si="7"/>
        <v>-4.8914503391235993</v>
      </c>
      <c r="N95" s="21">
        <f t="shared" si="8"/>
        <v>3.0682791160157787</v>
      </c>
      <c r="P95" s="4"/>
    </row>
    <row r="96" spans="10:16" x14ac:dyDescent="0.25">
      <c r="J96" s="2">
        <f t="shared" si="9"/>
        <v>17.199999999999971</v>
      </c>
      <c r="K96" s="4">
        <f t="shared" si="5"/>
        <v>-6.0526690370207303E-2</v>
      </c>
      <c r="L96" s="4">
        <f t="shared" si="6"/>
        <v>7.4936133032880671E-3</v>
      </c>
      <c r="M96" s="20">
        <f t="shared" si="7"/>
        <v>-1.8414660209733698</v>
      </c>
      <c r="N96" s="21">
        <f t="shared" si="8"/>
        <v>1.8833504401962029</v>
      </c>
      <c r="P96" s="4"/>
    </row>
    <row r="97" spans="10:16" x14ac:dyDescent="0.25">
      <c r="J97" s="2">
        <f t="shared" si="9"/>
        <v>17.39999999999997</v>
      </c>
      <c r="K97" s="4">
        <f t="shared" si="5"/>
        <v>-2.1452801711256297E-2</v>
      </c>
      <c r="L97" s="4">
        <f t="shared" si="6"/>
        <v>2.6565611448734722E-3</v>
      </c>
      <c r="M97" s="20">
        <f t="shared" si="7"/>
        <v>-0.23133316116823371</v>
      </c>
      <c r="N97" s="21">
        <f t="shared" si="8"/>
        <v>0.66766663812372729</v>
      </c>
      <c r="P97" s="4"/>
    </row>
    <row r="98" spans="10:16" x14ac:dyDescent="0.25">
      <c r="J98" s="2">
        <f t="shared" si="9"/>
        <v>17.599999999999969</v>
      </c>
      <c r="K98" s="4">
        <f t="shared" si="5"/>
        <v>1.7959067952681831E-2</v>
      </c>
      <c r="L98" s="4">
        <f t="shared" si="6"/>
        <v>-2.2239423351599285E-3</v>
      </c>
      <c r="M98" s="20">
        <f t="shared" si="7"/>
        <v>0.16212031644801247</v>
      </c>
      <c r="N98" s="21">
        <f t="shared" si="8"/>
        <v>-0.5589376721716609</v>
      </c>
      <c r="P98" s="4"/>
    </row>
    <row r="99" spans="10:16" x14ac:dyDescent="0.25">
      <c r="J99" s="2">
        <f t="shared" si="9"/>
        <v>17.799999999999969</v>
      </c>
      <c r="K99" s="4">
        <f t="shared" si="5"/>
        <v>5.7087999102715149E-2</v>
      </c>
      <c r="L99" s="4">
        <f t="shared" si="6"/>
        <v>-7.0680679991077001E-3</v>
      </c>
      <c r="M99" s="20">
        <f t="shared" si="7"/>
        <v>1.6381719993050299</v>
      </c>
      <c r="N99" s="21">
        <f t="shared" si="8"/>
        <v>-1.776399240085589</v>
      </c>
      <c r="P99" s="4"/>
    </row>
    <row r="100" spans="10:16" x14ac:dyDescent="0.25">
      <c r="J100" s="2">
        <f t="shared" si="9"/>
        <v>17.999999999999968</v>
      </c>
      <c r="K100" s="4">
        <f t="shared" si="5"/>
        <v>9.5317529812229448E-2</v>
      </c>
      <c r="L100" s="4">
        <f t="shared" si="6"/>
        <v>-1.1796748660936619E-2</v>
      </c>
      <c r="M100" s="20">
        <f t="shared" si="7"/>
        <v>4.5668359715396907</v>
      </c>
      <c r="N100" s="21">
        <f t="shared" si="8"/>
        <v>-2.9648463143554973</v>
      </c>
      <c r="P100" s="4"/>
    </row>
    <row r="101" spans="10:16" x14ac:dyDescent="0.25">
      <c r="J101" s="2">
        <f t="shared" si="9"/>
        <v>18.199999999999967</v>
      </c>
      <c r="K101" s="4">
        <f t="shared" si="5"/>
        <v>0.13204536787793456</v>
      </c>
      <c r="L101" s="4">
        <f t="shared" si="6"/>
        <v>-1.6333311947914458E-2</v>
      </c>
      <c r="M101" s="20">
        <f t="shared" si="7"/>
        <v>8.7642790550094904</v>
      </c>
      <c r="N101" s="21">
        <f t="shared" si="8"/>
        <v>-4.1050090259486769</v>
      </c>
      <c r="P101" s="4"/>
    </row>
    <row r="102" spans="10:16" x14ac:dyDescent="0.25">
      <c r="J102" s="2">
        <f t="shared" si="9"/>
        <v>18.399999999999967</v>
      </c>
      <c r="K102" s="4">
        <f t="shared" si="5"/>
        <v>0.16669287971212823</v>
      </c>
      <c r="L102" s="4">
        <f t="shared" si="6"/>
        <v>-2.0604993795950249E-2</v>
      </c>
      <c r="M102" s="20">
        <f t="shared" si="7"/>
        <v>13.967026399263386</v>
      </c>
      <c r="N102" s="21">
        <f t="shared" si="8"/>
        <v>-5.1785997709296456</v>
      </c>
      <c r="P102" s="4"/>
    </row>
    <row r="103" spans="10:16" x14ac:dyDescent="0.25">
      <c r="J103" s="2">
        <f t="shared" si="9"/>
        <v>18.599999999999966</v>
      </c>
      <c r="K103" s="4">
        <f t="shared" si="5"/>
        <v>0.19871420650216318</v>
      </c>
      <c r="L103" s="4">
        <f t="shared" si="6"/>
        <v>-2.4544265649962229E-2</v>
      </c>
      <c r="M103" s="20">
        <f t="shared" si="7"/>
        <v>19.848499882524941</v>
      </c>
      <c r="N103" s="21">
        <f t="shared" si="8"/>
        <v>-6.1686467722942124</v>
      </c>
      <c r="P103" s="4"/>
    </row>
    <row r="104" spans="10:16" x14ac:dyDescent="0.25">
      <c r="J104" s="2">
        <f t="shared" si="9"/>
        <v>18.799999999999965</v>
      </c>
      <c r="K104" s="4">
        <f t="shared" si="5"/>
        <v>0.22760486401538849</v>
      </c>
      <c r="L104" s="4">
        <f t="shared" si="6"/>
        <v>-2.8089929268828466E-2</v>
      </c>
      <c r="M104" s="20">
        <f t="shared" si="7"/>
        <v>26.03951752528458</v>
      </c>
      <c r="N104" s="21">
        <f t="shared" si="8"/>
        <v>-7.0597692344646745</v>
      </c>
      <c r="P104" s="4"/>
    </row>
    <row r="105" spans="10:16" x14ac:dyDescent="0.25">
      <c r="J105" s="2">
        <f t="shared" si="9"/>
        <v>18.999999999999964</v>
      </c>
      <c r="K105" s="4">
        <f t="shared" si="5"/>
        <v>0.25290969056278484</v>
      </c>
      <c r="L105" s="4">
        <f t="shared" si="6"/>
        <v>-3.1187958053996236E-2</v>
      </c>
      <c r="M105" s="20">
        <f t="shared" si="7"/>
        <v>32.151467161723758</v>
      </c>
      <c r="N105" s="21">
        <f t="shared" si="8"/>
        <v>-7.8383887922320969</v>
      </c>
      <c r="P105" s="4"/>
    </row>
    <row r="106" spans="10:16" x14ac:dyDescent="0.25">
      <c r="J106" s="2">
        <f t="shared" si="9"/>
        <v>19.199999999999964</v>
      </c>
      <c r="K106" s="4">
        <f t="shared" si="5"/>
        <v>0.27423001790406248</v>
      </c>
      <c r="L106" s="4">
        <f t="shared" si="6"/>
        <v>-3.3792089516847056E-2</v>
      </c>
      <c r="M106" s="20">
        <f t="shared" si="7"/>
        <v>37.80069975017544</v>
      </c>
      <c r="N106" s="21">
        <f t="shared" si="8"/>
        <v>-8.4928784140460305</v>
      </c>
      <c r="P106" s="4"/>
    </row>
    <row r="107" spans="10:16" x14ac:dyDescent="0.25">
      <c r="J107" s="2">
        <f t="shared" si="9"/>
        <v>19.399999999999963</v>
      </c>
      <c r="K107" s="4">
        <f t="shared" si="5"/>
        <v>0.29122995211923502</v>
      </c>
      <c r="L107" s="4">
        <f t="shared" si="6"/>
        <v>-3.5864196372863796E-2</v>
      </c>
      <c r="M107" s="20">
        <f t="shared" si="7"/>
        <v>42.632611146686251</v>
      </c>
      <c r="N107" s="21">
        <f t="shared" si="8"/>
        <v>-9.0136556681512499</v>
      </c>
      <c r="P107" s="4"/>
    </row>
    <row r="108" spans="10:16" x14ac:dyDescent="0.25">
      <c r="J108" s="2">
        <f t="shared" si="9"/>
        <v>19.599999999999962</v>
      </c>
      <c r="K108" s="4">
        <f t="shared" si="5"/>
        <v>0.3036416654938579</v>
      </c>
      <c r="L108" s="4">
        <f t="shared" si="6"/>
        <v>-3.7374480824267885E-2</v>
      </c>
      <c r="M108" s="20">
        <f t="shared" si="7"/>
        <v>46.343900721022052</v>
      </c>
      <c r="N108" s="21">
        <f t="shared" si="8"/>
        <v>-9.3932315511402074</v>
      </c>
      <c r="P108" s="4"/>
    </row>
    <row r="109" spans="10:16" x14ac:dyDescent="0.25">
      <c r="J109" s="2">
        <f t="shared" si="9"/>
        <v>19.799999999999962</v>
      </c>
      <c r="K109" s="4">
        <f t="shared" si="5"/>
        <v>0.311269616046215</v>
      </c>
      <c r="L109" s="4">
        <f t="shared" si="6"/>
        <v>-3.8301545811143284E-2</v>
      </c>
      <c r="M109" s="20">
        <f t="shared" si="7"/>
        <v>48.701609634638857</v>
      </c>
      <c r="N109" s="21">
        <f t="shared" si="8"/>
        <v>-9.6262283953136532</v>
      </c>
      <c r="P109" s="4"/>
    </row>
    <row r="110" spans="10:16" x14ac:dyDescent="0.25">
      <c r="J110" s="2">
        <f t="shared" si="9"/>
        <v>19.999999999999961</v>
      </c>
      <c r="K110" s="4">
        <f t="shared" si="5"/>
        <v>0.31399362821936155</v>
      </c>
      <c r="L110" s="4">
        <f t="shared" si="6"/>
        <v>-3.8632397475943936E-2</v>
      </c>
      <c r="M110" s="20">
        <f t="shared" si="7"/>
        <v>49.557743741798618</v>
      </c>
      <c r="N110" s="21">
        <f t="shared" si="8"/>
        <v>-9.7093804880789083</v>
      </c>
      <c r="P110" s="4"/>
    </row>
    <row r="111" spans="10:16" x14ac:dyDescent="0.25">
      <c r="J111" s="2">
        <f t="shared" si="9"/>
        <v>20.19999999999996</v>
      </c>
      <c r="K111" s="4">
        <f t="shared" si="5"/>
        <v>0.31177078620284665</v>
      </c>
      <c r="L111" s="4">
        <f t="shared" si="6"/>
        <v>-3.8362425120024864E-2</v>
      </c>
      <c r="M111" s="20">
        <f t="shared" si="7"/>
        <v>48.858563229628466</v>
      </c>
      <c r="N111" s="21">
        <f t="shared" si="8"/>
        <v>-9.6415290344766937</v>
      </c>
      <c r="P111" s="4"/>
    </row>
    <row r="112" spans="10:16" x14ac:dyDescent="0.25">
      <c r="J112" s="2">
        <f t="shared" si="9"/>
        <v>20.399999999999959</v>
      </c>
      <c r="K112" s="4">
        <f t="shared" si="5"/>
        <v>0.30463611005553165</v>
      </c>
      <c r="L112" s="4">
        <f t="shared" si="6"/>
        <v>-3.7495389978446675E-2</v>
      </c>
      <c r="M112" s="20">
        <f t="shared" si="7"/>
        <v>46.647955883434605</v>
      </c>
      <c r="N112" s="21">
        <f t="shared" si="8"/>
        <v>-9.4236193359817957</v>
      </c>
      <c r="P112" s="4"/>
    </row>
    <row r="113" spans="10:16" x14ac:dyDescent="0.25">
      <c r="J113" s="2">
        <f t="shared" si="9"/>
        <v>20.599999999999959</v>
      </c>
      <c r="K113" s="4">
        <f t="shared" si="5"/>
        <v>0.29270200397743612</v>
      </c>
      <c r="L113" s="4">
        <f t="shared" si="6"/>
        <v>-3.6043434541894528E-2</v>
      </c>
      <c r="M113" s="20">
        <f t="shared" si="7"/>
        <v>43.064682236323122</v>
      </c>
      <c r="N113" s="21">
        <f t="shared" si="8"/>
        <v>-9.0587031333568362</v>
      </c>
      <c r="P113" s="4"/>
    </row>
    <row r="114" spans="10:16" x14ac:dyDescent="0.25">
      <c r="J114" s="2">
        <f t="shared" si="9"/>
        <v>20.799999999999958</v>
      </c>
      <c r="K114" s="4">
        <f t="shared" si="5"/>
        <v>0.2761564854228859</v>
      </c>
      <c r="L114" s="4">
        <f t="shared" si="6"/>
        <v>-3.4027102833223792E-2</v>
      </c>
      <c r="M114" s="20">
        <f t="shared" si="7"/>
        <v>38.333665525970886</v>
      </c>
      <c r="N114" s="21">
        <f t="shared" si="8"/>
        <v>-8.5519437027040244</v>
      </c>
      <c r="P114" s="4"/>
    </row>
    <row r="115" spans="10:16" x14ac:dyDescent="0.25">
      <c r="J115" s="2">
        <f t="shared" si="9"/>
        <v>20.999999999999957</v>
      </c>
      <c r="K115" s="4">
        <f t="shared" si="5"/>
        <v>0.25526022295463413</v>
      </c>
      <c r="L115" s="4">
        <f t="shared" si="6"/>
        <v>-3.1475342134141958E-2</v>
      </c>
      <c r="M115" s="20">
        <f t="shared" si="7"/>
        <v>32.751873190757372</v>
      </c>
      <c r="N115" s="21">
        <f t="shared" si="8"/>
        <v>-7.9106162894276535</v>
      </c>
      <c r="P115" s="4"/>
    </row>
    <row r="116" spans="10:16" x14ac:dyDescent="0.25">
      <c r="J116" s="2">
        <f t="shared" si="9"/>
        <v>21.199999999999957</v>
      </c>
      <c r="K116" s="4">
        <f t="shared" si="5"/>
        <v>0.23034242950647729</v>
      </c>
      <c r="L116" s="4">
        <f t="shared" si="6"/>
        <v>-2.8425441114795773E-2</v>
      </c>
      <c r="M116" s="20">
        <f t="shared" si="7"/>
        <v>26.669676128280212</v>
      </c>
      <c r="N116" s="21">
        <f t="shared" si="8"/>
        <v>-7.1440925585033339</v>
      </c>
      <c r="P116" s="4"/>
    </row>
    <row r="117" spans="10:16" x14ac:dyDescent="0.25">
      <c r="J117" s="2">
        <f t="shared" si="9"/>
        <v>21.399999999999956</v>
      </c>
      <c r="K117" s="4">
        <f t="shared" si="5"/>
        <v>0.20179567575449872</v>
      </c>
      <c r="L117" s="4">
        <f t="shared" si="6"/>
        <v>-2.4922850561067592E-2</v>
      </c>
      <c r="M117" s="20">
        <f t="shared" si="7"/>
        <v>20.468855801583182</v>
      </c>
      <c r="N117" s="21">
        <f t="shared" si="8"/>
        <v>-6.2637955383332971</v>
      </c>
      <c r="P117" s="4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5122" r:id="rId4">
          <objectPr defaultSize="0" autoPict="0" r:id="rId5">
            <anchor moveWithCells="1" sizeWithCells="1">
              <from>
                <xdr:col>1</xdr:col>
                <xdr:colOff>0</xdr:colOff>
                <xdr:row>6</xdr:row>
                <xdr:rowOff>0</xdr:rowOff>
              </from>
              <to>
                <xdr:col>7</xdr:col>
                <xdr:colOff>152400</xdr:colOff>
                <xdr:row>8</xdr:row>
                <xdr:rowOff>104775</xdr:rowOff>
              </to>
            </anchor>
          </objectPr>
        </oleObject>
      </mc:Choice>
      <mc:Fallback>
        <oleObject progId="Equation.3" shapeId="5122" r:id="rId4"/>
      </mc:Fallback>
    </mc:AlternateContent>
    <mc:AlternateContent xmlns:mc="http://schemas.openxmlformats.org/markup-compatibility/2006">
      <mc:Choice Requires="x14">
        <oleObject progId="Equation.3" shapeId="5144" r:id="rId6">
          <objectPr defaultSize="0" autoPict="0" r:id="rId7">
            <anchor moveWithCells="1" sizeWithCells="1">
              <from>
                <xdr:col>12</xdr:col>
                <xdr:colOff>0</xdr:colOff>
                <xdr:row>6</xdr:row>
                <xdr:rowOff>0</xdr:rowOff>
              </from>
              <to>
                <xdr:col>14</xdr:col>
                <xdr:colOff>114300</xdr:colOff>
                <xdr:row>8</xdr:row>
                <xdr:rowOff>19050</xdr:rowOff>
              </to>
            </anchor>
          </objectPr>
        </oleObject>
      </mc:Choice>
      <mc:Fallback>
        <oleObject progId="Equation.3" shapeId="5144" r:id="rId6"/>
      </mc:Fallback>
    </mc:AlternateContent>
    <mc:AlternateContent xmlns:mc="http://schemas.openxmlformats.org/markup-compatibility/2006">
      <mc:Choice Requires="x14">
        <oleObject progId="Equation.3" shapeId="5145" r:id="rId8">
          <objectPr defaultSize="0" autoPict="0" r:id="rId9">
            <anchor moveWithCells="1" sizeWithCells="1">
              <from>
                <xdr:col>14</xdr:col>
                <xdr:colOff>133350</xdr:colOff>
                <xdr:row>6</xdr:row>
                <xdr:rowOff>0</xdr:rowOff>
              </from>
              <to>
                <xdr:col>15</xdr:col>
                <xdr:colOff>466725</xdr:colOff>
                <xdr:row>8</xdr:row>
                <xdr:rowOff>57150</xdr:rowOff>
              </to>
            </anchor>
          </objectPr>
        </oleObject>
      </mc:Choice>
      <mc:Fallback>
        <oleObject progId="Equation.3" shapeId="5145" r:id="rId8"/>
      </mc:Fallback>
    </mc:AlternateContent>
    <mc:AlternateContent xmlns:mc="http://schemas.openxmlformats.org/markup-compatibility/2006">
      <mc:Choice Requires="x14">
        <oleObject progId="Equation.3" shapeId="5146" r:id="rId10">
          <objectPr defaultSize="0" autoPict="0" r:id="rId11">
            <anchor moveWithCells="1" sizeWithCells="1">
              <from>
                <xdr:col>15</xdr:col>
                <xdr:colOff>476250</xdr:colOff>
                <xdr:row>6</xdr:row>
                <xdr:rowOff>66675</xdr:rowOff>
              </from>
              <to>
                <xdr:col>17</xdr:col>
                <xdr:colOff>19050</xdr:colOff>
                <xdr:row>7</xdr:row>
                <xdr:rowOff>85725</xdr:rowOff>
              </to>
            </anchor>
          </objectPr>
        </oleObject>
      </mc:Choice>
      <mc:Fallback>
        <oleObject progId="Equation.3" shapeId="5146" r:id="rId10"/>
      </mc:Fallback>
    </mc:AlternateContent>
    <mc:AlternateContent xmlns:mc="http://schemas.openxmlformats.org/markup-compatibility/2006">
      <mc:Choice Requires="x14">
        <oleObject progId="Equation.3" shapeId="5151" r:id="rId12">
          <objectPr defaultSize="0" autoPict="0" r:id="rId13">
            <anchor moveWithCells="1" sizeWithCells="1">
              <from>
                <xdr:col>12</xdr:col>
                <xdr:colOff>266700</xdr:colOff>
                <xdr:row>3</xdr:row>
                <xdr:rowOff>66675</xdr:rowOff>
              </from>
              <to>
                <xdr:col>16</xdr:col>
                <xdr:colOff>190500</xdr:colOff>
                <xdr:row>5</xdr:row>
                <xdr:rowOff>142875</xdr:rowOff>
              </to>
            </anchor>
          </objectPr>
        </oleObject>
      </mc:Choice>
      <mc:Fallback>
        <oleObject progId="Equation.3" shapeId="5151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ESERCITAZIONE 4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Eugenio Pugliese Carratelli</cp:lastModifiedBy>
  <dcterms:created xsi:type="dcterms:W3CDTF">2013-10-14T12:57:54Z</dcterms:created>
  <dcterms:modified xsi:type="dcterms:W3CDTF">2015-10-27T21:25:37Z</dcterms:modified>
</cp:coreProperties>
</file>